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xgroup.sharepoint.com/teams/ResearchStrategy-BCN/Shared Documents/General/Estadísticas/2026/Tablas mensuales/02-26/"/>
    </mc:Choice>
  </mc:AlternateContent>
  <xr:revisionPtr revIDLastSave="83" documentId="8_{427736D7-5885-4652-9434-44F6DFB18EC4}" xr6:coauthVersionLast="47" xr6:coauthVersionMax="47" xr10:uidLastSave="{6C12264C-2B8B-4494-AF05-CF53D1CF977E}"/>
  <bookViews>
    <workbookView xWindow="-28910" yWindow="700" windowWidth="29020" windowHeight="15700" xr2:uid="{DD97406D-DCD6-414B-83A8-4244F9F95919}"/>
  </bookViews>
  <sheets>
    <sheet name="TABLA 08-03 Admisiones AIAF" sheetId="1" r:id="rId1"/>
  </sheets>
  <definedNames>
    <definedName name="_xlnm.Print_Area" localSheetId="0">'TABLA 08-03 Admisiones AIAF'!$B$1:$I$25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I24" i="1" s="1"/>
  <c r="D25" i="1"/>
  <c r="E25" i="1"/>
  <c r="F25" i="1"/>
  <c r="G25" i="1"/>
  <c r="C25" i="1"/>
  <c r="H23" i="1"/>
  <c r="I23" i="1" s="1"/>
  <c r="H22" i="1"/>
  <c r="I22" i="1" s="1"/>
  <c r="H21" i="1"/>
  <c r="H16" i="1"/>
  <c r="H15" i="1"/>
  <c r="H20" i="1"/>
  <c r="I20" i="1" s="1"/>
  <c r="H19" i="1"/>
  <c r="I19" i="1" s="1"/>
  <c r="H18" i="1"/>
  <c r="I18" i="1" s="1"/>
  <c r="H17" i="1"/>
  <c r="I17" i="1" s="1"/>
  <c r="H14" i="1"/>
  <c r="I14" i="1" s="1"/>
  <c r="I13" i="1"/>
  <c r="H13" i="1"/>
  <c r="H12" i="1"/>
  <c r="I12" i="1" s="1"/>
  <c r="H9" i="1"/>
  <c r="I9" i="1" s="1"/>
  <c r="H8" i="1"/>
  <c r="I8" i="1" s="1"/>
  <c r="H7" i="1"/>
  <c r="I7" i="1" s="1"/>
  <c r="H6" i="1"/>
  <c r="I6" i="1" s="1"/>
  <c r="I25" i="1" l="1"/>
  <c r="H25" i="1"/>
  <c r="I21" i="1"/>
</calcChain>
</file>

<file path=xl/sharedStrings.xml><?xml version="1.0" encoding="utf-8"?>
<sst xmlns="http://schemas.openxmlformats.org/spreadsheetml/2006/main" count="21" uniqueCount="21">
  <si>
    <t>INFORMACIÓN RELACIONADA:</t>
  </si>
  <si>
    <t>Millones de euros</t>
  </si>
  <si>
    <t>http://www.aiaf.es/esp/aspx/Portadas/HomeAIAF.aspx</t>
  </si>
  <si>
    <t>Euros, in millions</t>
  </si>
  <si>
    <t>2020</t>
  </si>
  <si>
    <t>2021</t>
  </si>
  <si>
    <t>2022</t>
  </si>
  <si>
    <t>2023</t>
  </si>
  <si>
    <t>2024</t>
  </si>
  <si>
    <t>2025</t>
  </si>
  <si>
    <t>Periodo
Period</t>
  </si>
  <si>
    <t>Pagarés
Commercial Paper</t>
  </si>
  <si>
    <t>Bonos y obligaciones
Bonds</t>
  </si>
  <si>
    <t>Cédulas Hipotecárias
Covered Bonds</t>
  </si>
  <si>
    <t>Bonos de titulización
Asset-backed securities</t>
  </si>
  <si>
    <t>Partic. Preferentes
Preferred Shares</t>
  </si>
  <si>
    <t>TOTAL</t>
  </si>
  <si>
    <t>Medio y Largo Plazo
Medium and Long Term</t>
  </si>
  <si>
    <t>Importes de Renta Fija Corporativa Admitidos a Cotización por Instrumentos (AIAF)</t>
  </si>
  <si>
    <t xml:space="preserve">Corporate Fixed Income Market Listings by Instruments (AIAF) </t>
  </si>
  <si>
    <t>TOTAL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</si>
</sst>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p_t_a_-;\-* #,##0.00\ _p_t_a_-;_-* &quot;-&quot;??\ _p_t_a_-;_-@_-"/>
    <numFmt numFmtId="165" formatCode="_-* #,##0\ _p_t_a_-;\-* #,##0\ _p_t_a_-;_-* &quot;-&quot;\ _p_t_a_-;_-@_-"/>
    <numFmt numFmtId="166" formatCode="_-* #,##0.00\ &quot;pta&quot;_-;\-* #,##0.00\ &quot;pta&quot;_-;_-* &quot;-&quot;??\ &quot;pta&quot;_-;_-@_-"/>
    <numFmt numFmtId="167" formatCode="_-* #,##0\ &quot;pta&quot;_-;\-* #,##0\ &quot;pta&quot;_-;_-* &quot;-&quot;\ &quot;pta&quot;_-;_-@_-"/>
    <numFmt numFmtId="168" formatCode="[$-C0A]mmmm\-yy;@"/>
  </numFmts>
  <fonts count="31" x14ac:knownFonts="1">
    <font>
      <sz val="10"/>
      <name val="Arial"/>
      <family val="2"/>
    </font>
    <font>
      <b/>
      <sz val="9"/>
      <name val="Arial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9"/>
      <name val="Noto Sans"/>
      <family val="2"/>
    </font>
    <font>
      <b/>
      <sz val="9"/>
      <color theme="0"/>
      <name val="Noto Sans"/>
      <family val="2"/>
    </font>
    <font>
      <b/>
      <sz val="9"/>
      <color rgb="FF000000"/>
      <name val="Noto Sans"/>
      <family val="2"/>
    </font>
    <font>
      <u/>
      <sz val="9"/>
      <color indexed="12"/>
      <name val="Noto Sans"/>
      <family val="2"/>
    </font>
    <font>
      <sz val="9"/>
      <color rgb="FFFF0000"/>
      <name val="Noto Sans"/>
      <family val="2"/>
    </font>
    <font>
      <b/>
      <sz val="9"/>
      <color rgb="FF595959"/>
      <name val="Noto Sans"/>
      <family val="2"/>
    </font>
    <font>
      <sz val="9"/>
      <color rgb="FF595959"/>
      <name val="Noto Sans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C5F"/>
        <bgColor indexed="64"/>
      </patternFill>
    </fill>
    <fill>
      <patternFill patternType="solid">
        <fgColor rgb="FF88C1E4"/>
        <bgColor indexed="64"/>
      </patternFill>
    </fill>
    <fill>
      <patternFill patternType="solid">
        <fgColor rgb="FFEDEDED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rgb="FF595959"/>
      </top>
      <bottom style="thin">
        <color rgb="FF595959"/>
      </bottom>
      <diagonal/>
    </border>
    <border>
      <left/>
      <right/>
      <top/>
      <bottom style="thin">
        <color rgb="FF595959"/>
      </bottom>
      <diagonal/>
    </border>
    <border>
      <left style="thin">
        <color rgb="FF595959"/>
      </left>
      <right/>
      <top/>
      <bottom/>
      <diagonal/>
    </border>
    <border>
      <left style="thin">
        <color rgb="FF595959"/>
      </left>
      <right/>
      <top/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 style="thin">
        <color rgb="FF595959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Border="0">
      <alignment horizontal="center" vertical="center" wrapText="1"/>
    </xf>
    <xf numFmtId="14" fontId="1" fillId="20" borderId="2">
      <alignment horizontal="center" vertical="center" wrapText="1"/>
    </xf>
    <xf numFmtId="0" fontId="10" fillId="21" borderId="6" applyNumberFormat="0" applyAlignment="0" applyProtection="0"/>
    <xf numFmtId="0" fontId="11" fillId="22" borderId="7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4" fillId="29" borderId="6" applyNumberFormat="0" applyAlignment="0" applyProtection="0"/>
    <xf numFmtId="0" fontId="2" fillId="0" borderId="0" applyNumberFormat="0" applyFill="0" applyBorder="0" applyAlignment="0" applyProtection="0"/>
    <xf numFmtId="0" fontId="15" fillId="30" borderId="0" applyNumberFormat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6" fillId="31" borderId="0" applyNumberFormat="0" applyBorder="0" applyAlignment="0" applyProtection="0"/>
    <xf numFmtId="0" fontId="3" fillId="0" borderId="0"/>
    <xf numFmtId="0" fontId="7" fillId="32" borderId="9" applyNumberFormat="0" applyFont="0" applyAlignment="0" applyProtection="0"/>
    <xf numFmtId="4" fontId="4" fillId="0" borderId="0" applyBorder="0"/>
    <xf numFmtId="3" fontId="4" fillId="0" borderId="0" applyBorder="0"/>
    <xf numFmtId="0" fontId="17" fillId="21" borderId="10" applyNumberFormat="0" applyAlignment="0" applyProtection="0"/>
    <xf numFmtId="49" fontId="4" fillId="0" borderId="0" applyNumberFormat="0" applyBorder="0">
      <alignment horizontal="left"/>
    </xf>
    <xf numFmtId="0" fontId="18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19" fillId="0" borderId="0" applyNumberFormat="0" applyFill="0" applyBorder="0" applyAlignment="0" applyProtection="0"/>
    <xf numFmtId="0" fontId="20" fillId="0" borderId="0" applyNumberFormat="0" applyBorder="0">
      <alignment horizontal="left" vertical="center" wrapText="1"/>
    </xf>
    <xf numFmtId="0" fontId="5" fillId="33" borderId="3">
      <alignment horizontal="left" wrapText="1"/>
    </xf>
    <xf numFmtId="0" fontId="21" fillId="33" borderId="4">
      <alignment horizontal="left" wrapText="1"/>
    </xf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3" fillId="0" borderId="12" applyNumberFormat="0" applyFill="0" applyAlignment="0" applyProtection="0"/>
    <xf numFmtId="0" fontId="6" fillId="0" borderId="5" applyNumberFormat="0" applyFont="0" applyFill="0" applyAlignment="0" applyProtection="0"/>
  </cellStyleXfs>
  <cellXfs count="40">
    <xf numFmtId="0" fontId="0" fillId="0" borderId="0" xfId="0"/>
    <xf numFmtId="0" fontId="24" fillId="0" borderId="0" xfId="0" applyFont="1"/>
    <xf numFmtId="0" fontId="26" fillId="0" borderId="0" xfId="0" applyFont="1"/>
    <xf numFmtId="0" fontId="28" fillId="0" borderId="0" xfId="0" applyFont="1"/>
    <xf numFmtId="0" fontId="25" fillId="36" borderId="0" xfId="49" applyFont="1" applyFill="1" applyBorder="1" applyAlignment="1">
      <alignment horizontal="left" wrapText="1"/>
    </xf>
    <xf numFmtId="0" fontId="26" fillId="35" borderId="0" xfId="0" applyFont="1" applyFill="1" applyBorder="1" applyAlignment="1">
      <alignment horizontal="left"/>
    </xf>
    <xf numFmtId="0" fontId="27" fillId="0" borderId="0" xfId="32" applyFont="1" applyBorder="1" applyAlignment="1">
      <alignment vertical="top"/>
    </xf>
    <xf numFmtId="0" fontId="24" fillId="0" borderId="0" xfId="0" applyFont="1" applyBorder="1"/>
    <xf numFmtId="0" fontId="25" fillId="37" borderId="0" xfId="50" applyFont="1" applyFill="1" applyBorder="1" applyAlignment="1">
      <alignment horizontal="left" wrapText="1"/>
    </xf>
    <xf numFmtId="0" fontId="28" fillId="0" borderId="0" xfId="0" applyFont="1" applyBorder="1"/>
    <xf numFmtId="0" fontId="25" fillId="37" borderId="0" xfId="50" applyFont="1" applyFill="1" applyBorder="1" applyAlignment="1">
      <alignment horizontal="left" vertical="top" wrapText="1"/>
    </xf>
    <xf numFmtId="3" fontId="24" fillId="0" borderId="0" xfId="0" applyNumberFormat="1" applyFont="1" applyBorder="1"/>
    <xf numFmtId="3" fontId="24" fillId="0" borderId="0" xfId="42" applyFont="1" applyBorder="1"/>
    <xf numFmtId="14" fontId="29" fillId="0" borderId="14" xfId="20" applyFont="1" applyFill="1" applyBorder="1">
      <alignment horizontal="center" vertical="center" wrapText="1"/>
    </xf>
    <xf numFmtId="49" fontId="30" fillId="34" borderId="0" xfId="0" applyNumberFormat="1" applyFont="1" applyFill="1" applyBorder="1" applyAlignment="1">
      <alignment horizontal="left"/>
    </xf>
    <xf numFmtId="3" fontId="30" fillId="34" borderId="0" xfId="0" applyNumberFormat="1" applyFont="1" applyFill="1" applyBorder="1"/>
    <xf numFmtId="3" fontId="30" fillId="34" borderId="0" xfId="39" applyNumberFormat="1" applyFont="1" applyFill="1" applyBorder="1"/>
    <xf numFmtId="3" fontId="30" fillId="0" borderId="0" xfId="0" applyNumberFormat="1" applyFont="1" applyBorder="1"/>
    <xf numFmtId="3" fontId="30" fillId="0" borderId="0" xfId="39" applyNumberFormat="1" applyFont="1" applyBorder="1"/>
    <xf numFmtId="168" fontId="30" fillId="0" borderId="0" xfId="44" applyNumberFormat="1" applyFont="1" applyBorder="1">
      <alignment horizontal="left"/>
    </xf>
    <xf numFmtId="0" fontId="30" fillId="0" borderId="0" xfId="0" applyFont="1" applyBorder="1"/>
    <xf numFmtId="14" fontId="29" fillId="0" borderId="16" xfId="20" applyFont="1" applyFill="1" applyBorder="1">
      <alignment horizontal="center" vertical="center" wrapText="1"/>
    </xf>
    <xf numFmtId="3" fontId="30" fillId="34" borderId="15" xfId="39" applyNumberFormat="1" applyFont="1" applyFill="1" applyBorder="1"/>
    <xf numFmtId="3" fontId="30" fillId="0" borderId="15" xfId="39" applyNumberFormat="1" applyFont="1" applyBorder="1"/>
    <xf numFmtId="3" fontId="30" fillId="0" borderId="15" xfId="42" applyFont="1" applyBorder="1"/>
    <xf numFmtId="168" fontId="30" fillId="0" borderId="14" xfId="44" applyNumberFormat="1" applyFont="1" applyBorder="1">
      <alignment horizontal="left"/>
    </xf>
    <xf numFmtId="3" fontId="30" fillId="0" borderId="14" xfId="39" applyNumberFormat="1" applyFont="1" applyBorder="1"/>
    <xf numFmtId="3" fontId="30" fillId="0" borderId="16" xfId="42" applyFont="1" applyBorder="1"/>
    <xf numFmtId="3" fontId="29" fillId="0" borderId="13" xfId="0" applyNumberFormat="1" applyFont="1" applyFill="1" applyBorder="1"/>
    <xf numFmtId="3" fontId="29" fillId="0" borderId="17" xfId="0" applyNumberFormat="1" applyFont="1" applyFill="1" applyBorder="1"/>
    <xf numFmtId="168" fontId="30" fillId="38" borderId="0" xfId="44" applyNumberFormat="1" applyFont="1" applyFill="1" applyBorder="1">
      <alignment horizontal="left"/>
    </xf>
    <xf numFmtId="49" fontId="30" fillId="38" borderId="0" xfId="0" applyNumberFormat="1" applyFont="1" applyFill="1" applyBorder="1" applyAlignment="1">
      <alignment horizontal="left"/>
    </xf>
    <xf numFmtId="3" fontId="30" fillId="38" borderId="0" xfId="0" applyNumberFormat="1" applyFont="1" applyFill="1" applyBorder="1"/>
    <xf numFmtId="3" fontId="30" fillId="38" borderId="0" xfId="39" applyNumberFormat="1" applyFont="1" applyFill="1" applyBorder="1"/>
    <xf numFmtId="3" fontId="30" fillId="38" borderId="15" xfId="39" applyNumberFormat="1" applyFont="1" applyFill="1" applyBorder="1"/>
    <xf numFmtId="49" fontId="30" fillId="38" borderId="14" xfId="0" applyNumberFormat="1" applyFont="1" applyFill="1" applyBorder="1" applyAlignment="1">
      <alignment horizontal="left"/>
    </xf>
    <xf numFmtId="3" fontId="30" fillId="38" borderId="14" xfId="0" applyNumberFormat="1" applyFont="1" applyFill="1" applyBorder="1"/>
    <xf numFmtId="3" fontId="30" fillId="38" borderId="14" xfId="39" applyNumberFormat="1" applyFont="1" applyFill="1" applyBorder="1"/>
    <xf numFmtId="3" fontId="30" fillId="38" borderId="16" xfId="39" applyNumberFormat="1" applyFont="1" applyFill="1" applyBorder="1"/>
    <xf numFmtId="3" fontId="30" fillId="38" borderId="15" xfId="42" applyFont="1" applyFill="1" applyBorder="1"/>
  </cellXfs>
  <cellStyles count="5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abecera ING" xfId="19" xr:uid="{E05EAFAB-BAC8-402E-9F85-FEF14316E882}"/>
    <cellStyle name="Cabeceras" xfId="20" xr:uid="{32AE1E6B-37E7-4A58-985F-5D8511894360}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Incorrecto" xfId="33" builtinId="27" customBuiltin="1"/>
    <cellStyle name="Millares" xfId="34" builtinId="3" customBuiltin="1"/>
    <cellStyle name="Millares [0]" xfId="35" builtinId="6" customBuiltin="1"/>
    <cellStyle name="Moneda" xfId="36" builtinId="4" customBuiltin="1"/>
    <cellStyle name="Moneda [0]" xfId="37" builtinId="7" customBuiltin="1"/>
    <cellStyle name="Neutral" xfId="38" builtinId="28" customBuiltin="1"/>
    <cellStyle name="Normal" xfId="0" builtinId="0" customBuiltin="1"/>
    <cellStyle name="Normal 2" xfId="39" xr:uid="{D44AFCDE-E7C3-4988-9C58-EE8B8F9DCE54}"/>
    <cellStyle name="Notas" xfId="40" builtinId="10" customBuiltin="1"/>
    <cellStyle name="numero" xfId="41" xr:uid="{7D8263B6-F713-44DB-9EFE-D09000D7392F}"/>
    <cellStyle name="numero sin decimales" xfId="42" xr:uid="{748F8BF3-B14A-4086-8E4D-6DC6DF360F83}"/>
    <cellStyle name="Salida" xfId="43" builtinId="21" customBuiltin="1"/>
    <cellStyle name="Texto" xfId="44" xr:uid="{326990C7-AB1A-4B75-AE87-AF2B4A822983}"/>
    <cellStyle name="Texto de advertencia" xfId="45" builtinId="11" customBuiltin="1"/>
    <cellStyle name="Texto destacado" xfId="46" xr:uid="{4DF7A8B3-7443-4BDD-AD8A-06908805FDD3}"/>
    <cellStyle name="Texto explicativo" xfId="47" builtinId="53" customBuiltin="1"/>
    <cellStyle name="Texto ING" xfId="48" xr:uid="{E4513CD7-C079-4161-93FA-D8753AF3F8FB}"/>
    <cellStyle name="Titular" xfId="49" xr:uid="{348B3BC4-A04B-491F-8085-58547C7ACF82}"/>
    <cellStyle name="Titular ING" xfId="50" xr:uid="{7A27E054-8E90-4A2A-8F78-864CBF919A14}"/>
    <cellStyle name="Título" xfId="51" builtinId="15" customBuiltin="1"/>
    <cellStyle name="Título 2" xfId="52" builtinId="17" customBuiltin="1"/>
    <cellStyle name="Título 3" xfId="53" builtinId="18" customBuiltin="1"/>
    <cellStyle name="Total" xfId="54" builtinId="25" customBuiltin="1"/>
  </cellStyles>
  <dxfs count="0"/>
  <tableStyles count="0" defaultTableStyle="TableStyleMedium9" defaultPivotStyle="PivotStyleLight16"/>
  <colors>
    <mruColors>
      <color rgb="FFEDEDED"/>
      <color rgb="FF4E4E4E"/>
      <color rgb="FF88C1E4"/>
      <color rgb="FF002C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iaf.es/esp/aspx/Portadas/HomeAIAF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1E671-D6A9-4863-A247-6D6954D9D4FD}">
  <sheetPr>
    <pageSetUpPr fitToPage="1"/>
  </sheetPr>
  <dimension ref="B1:M27"/>
  <sheetViews>
    <sheetView showGridLines="0" tabSelected="1" zoomScale="120" zoomScaleNormal="120" workbookViewId="0">
      <selection activeCell="E38" sqref="E38"/>
    </sheetView>
  </sheetViews>
  <sheetFormatPr baseColWidth="10" defaultColWidth="10.81640625" defaultRowHeight="13" x14ac:dyDescent="0.35"/>
  <cols>
    <col min="1" max="1" width="0.7265625" style="1" customWidth="1"/>
    <col min="2" max="2" width="16.54296875" style="1" customWidth="1"/>
    <col min="3" max="3" width="18.6328125" style="1" customWidth="1"/>
    <col min="4" max="4" width="22" style="1" customWidth="1"/>
    <col min="5" max="5" width="17.26953125" style="1" customWidth="1"/>
    <col min="6" max="6" width="18.7265625" style="1" customWidth="1"/>
    <col min="7" max="7" width="18.6328125" style="1" customWidth="1"/>
    <col min="8" max="8" width="11.54296875" style="1" customWidth="1"/>
    <col min="9" max="9" width="18.7265625" style="1" customWidth="1"/>
    <col min="10" max="16384" width="10.81640625" style="1"/>
  </cols>
  <sheetData>
    <row r="1" spans="2:13" ht="15" customHeight="1" x14ac:dyDescent="0.35">
      <c r="B1" s="4" t="s">
        <v>18</v>
      </c>
      <c r="C1" s="4"/>
      <c r="D1" s="4"/>
      <c r="E1" s="4"/>
      <c r="F1" s="4"/>
      <c r="G1" s="4"/>
      <c r="H1" s="4"/>
      <c r="I1" s="4"/>
      <c r="J1" s="5" t="s">
        <v>0</v>
      </c>
      <c r="K1" s="5"/>
      <c r="L1" s="5"/>
      <c r="M1" s="2"/>
    </row>
    <row r="2" spans="2:13" ht="15" customHeight="1" x14ac:dyDescent="0.35">
      <c r="B2" s="4" t="s">
        <v>19</v>
      </c>
      <c r="C2" s="4"/>
      <c r="D2" s="4"/>
      <c r="E2" s="4"/>
      <c r="F2" s="4"/>
      <c r="G2" s="4"/>
      <c r="H2" s="4"/>
      <c r="I2" s="4"/>
      <c r="J2" s="6" t="s">
        <v>2</v>
      </c>
      <c r="K2" s="7"/>
      <c r="L2" s="7"/>
    </row>
    <row r="3" spans="2:13" s="3" customFormat="1" ht="15" customHeight="1" x14ac:dyDescent="0.35">
      <c r="B3" s="8" t="s">
        <v>1</v>
      </c>
      <c r="C3" s="8"/>
      <c r="D3" s="8"/>
      <c r="E3" s="8"/>
      <c r="F3" s="8"/>
      <c r="G3" s="8"/>
      <c r="H3" s="8"/>
      <c r="I3" s="8"/>
      <c r="J3" s="9"/>
      <c r="K3" s="9"/>
      <c r="L3" s="9"/>
    </row>
    <row r="4" spans="2:13" s="3" customFormat="1" ht="15" customHeight="1" x14ac:dyDescent="0.35">
      <c r="B4" s="10" t="s">
        <v>3</v>
      </c>
      <c r="C4" s="10"/>
      <c r="D4" s="10"/>
      <c r="E4" s="10"/>
      <c r="F4" s="10"/>
      <c r="G4" s="10"/>
      <c r="H4" s="10"/>
      <c r="I4" s="10"/>
      <c r="J4" s="9"/>
      <c r="K4" s="9"/>
      <c r="L4" s="9"/>
    </row>
    <row r="5" spans="2:13" ht="41.5" customHeight="1" x14ac:dyDescent="0.35">
      <c r="B5" s="13" t="s">
        <v>10</v>
      </c>
      <c r="C5" s="13" t="s">
        <v>11</v>
      </c>
      <c r="D5" s="13" t="s">
        <v>12</v>
      </c>
      <c r="E5" s="13" t="s">
        <v>13</v>
      </c>
      <c r="F5" s="13" t="s">
        <v>14</v>
      </c>
      <c r="G5" s="13" t="s">
        <v>15</v>
      </c>
      <c r="H5" s="13" t="s">
        <v>16</v>
      </c>
      <c r="I5" s="21" t="s">
        <v>17</v>
      </c>
      <c r="J5" s="7"/>
      <c r="K5" s="7"/>
      <c r="L5" s="7"/>
    </row>
    <row r="6" spans="2:13" ht="12.75" customHeight="1" x14ac:dyDescent="0.35">
      <c r="B6" s="14" t="s">
        <v>4</v>
      </c>
      <c r="C6" s="15">
        <v>22293.769999999997</v>
      </c>
      <c r="D6" s="15">
        <v>20359.82</v>
      </c>
      <c r="E6" s="15">
        <v>38498.33</v>
      </c>
      <c r="F6" s="15">
        <v>36281</v>
      </c>
      <c r="G6" s="15">
        <v>1750</v>
      </c>
      <c r="H6" s="16">
        <f>SUM(C6:G6)</f>
        <v>119182.92</v>
      </c>
      <c r="I6" s="22">
        <f>H6-C6</f>
        <v>96889.15</v>
      </c>
      <c r="J6" s="7"/>
      <c r="K6" s="7"/>
      <c r="L6" s="7"/>
    </row>
    <row r="7" spans="2:13" ht="12.75" customHeight="1" x14ac:dyDescent="0.35">
      <c r="B7" s="31" t="s">
        <v>5</v>
      </c>
      <c r="C7" s="32">
        <v>20190</v>
      </c>
      <c r="D7" s="32">
        <v>37663.188797020004</v>
      </c>
      <c r="E7" s="32">
        <v>35350.979999999996</v>
      </c>
      <c r="F7" s="32">
        <v>18375.7</v>
      </c>
      <c r="G7" s="32">
        <v>1625</v>
      </c>
      <c r="H7" s="33">
        <f>SUM(C7:G7)</f>
        <v>113204.86879702</v>
      </c>
      <c r="I7" s="34">
        <f>H7-C7</f>
        <v>93014.868797019997</v>
      </c>
      <c r="J7" s="7"/>
      <c r="K7" s="7"/>
      <c r="L7" s="7"/>
    </row>
    <row r="8" spans="2:13" ht="12.75" customHeight="1" x14ac:dyDescent="0.35">
      <c r="B8" s="14" t="s">
        <v>6</v>
      </c>
      <c r="C8" s="17">
        <v>39334.449999999997</v>
      </c>
      <c r="D8" s="17">
        <v>19168.77</v>
      </c>
      <c r="E8" s="17">
        <v>34890</v>
      </c>
      <c r="F8" s="17">
        <v>20644.7</v>
      </c>
      <c r="G8" s="17">
        <v>0</v>
      </c>
      <c r="H8" s="18">
        <f>SUM(C8:G8)</f>
        <v>114037.92</v>
      </c>
      <c r="I8" s="23">
        <f>H8-C8</f>
        <v>74703.47</v>
      </c>
      <c r="J8" s="11"/>
      <c r="K8" s="11"/>
      <c r="L8" s="7"/>
    </row>
    <row r="9" spans="2:13" ht="12.75" customHeight="1" x14ac:dyDescent="0.35">
      <c r="B9" s="31" t="s">
        <v>7</v>
      </c>
      <c r="C9" s="32">
        <v>25895.649999999998</v>
      </c>
      <c r="D9" s="32">
        <v>46091.3</v>
      </c>
      <c r="E9" s="32">
        <v>26879.82</v>
      </c>
      <c r="F9" s="32">
        <v>14665.5</v>
      </c>
      <c r="G9" s="32">
        <v>1350</v>
      </c>
      <c r="H9" s="33">
        <f>SUM(C9:G9)</f>
        <v>114882.26999999999</v>
      </c>
      <c r="I9" s="34">
        <f>H9-C9</f>
        <v>88986.62</v>
      </c>
      <c r="J9" s="11"/>
      <c r="K9" s="11"/>
      <c r="L9" s="7"/>
    </row>
    <row r="10" spans="2:13" ht="12.75" customHeight="1" x14ac:dyDescent="0.35">
      <c r="B10" s="14" t="s">
        <v>8</v>
      </c>
      <c r="C10" s="17">
        <v>12277.787000000002</v>
      </c>
      <c r="D10" s="17">
        <v>29036.079999999998</v>
      </c>
      <c r="E10" s="17">
        <v>18792.968687500001</v>
      </c>
      <c r="F10" s="17">
        <v>14740</v>
      </c>
      <c r="G10" s="17">
        <v>750</v>
      </c>
      <c r="H10" s="18">
        <v>75596.835687500003</v>
      </c>
      <c r="I10" s="23">
        <v>63319.048687499999</v>
      </c>
      <c r="J10" s="11"/>
      <c r="K10" s="11"/>
      <c r="L10" s="7"/>
    </row>
    <row r="11" spans="2:13" ht="12.75" customHeight="1" x14ac:dyDescent="0.35">
      <c r="B11" s="35" t="s">
        <v>9</v>
      </c>
      <c r="C11" s="36">
        <v>16785.849999999999</v>
      </c>
      <c r="D11" s="36">
        <v>22327.719999999998</v>
      </c>
      <c r="E11" s="36">
        <v>35290.22</v>
      </c>
      <c r="F11" s="36">
        <v>15935.699999999999</v>
      </c>
      <c r="G11" s="36">
        <v>2000</v>
      </c>
      <c r="H11" s="37">
        <v>92339.489999999991</v>
      </c>
      <c r="I11" s="38">
        <v>75553.639999999985</v>
      </c>
      <c r="J11" s="12"/>
      <c r="K11" s="7"/>
      <c r="L11" s="11"/>
    </row>
    <row r="12" spans="2:13" ht="12.75" customHeight="1" x14ac:dyDescent="0.35">
      <c r="B12" s="19">
        <v>45689</v>
      </c>
      <c r="C12" s="18">
        <v>1388.17</v>
      </c>
      <c r="D12" s="18">
        <v>9774.5</v>
      </c>
      <c r="E12" s="18">
        <v>0</v>
      </c>
      <c r="F12" s="18">
        <v>3500</v>
      </c>
      <c r="G12" s="18">
        <v>0</v>
      </c>
      <c r="H12" s="18">
        <f t="shared" ref="H12" si="0">SUM(C12:G12)</f>
        <v>14662.67</v>
      </c>
      <c r="I12" s="24">
        <f t="shared" ref="I12:I14" si="1">H12-C12</f>
        <v>13274.5</v>
      </c>
      <c r="J12" s="12"/>
      <c r="K12" s="7"/>
      <c r="L12" s="7"/>
    </row>
    <row r="13" spans="2:13" ht="12.75" customHeight="1" x14ac:dyDescent="0.35">
      <c r="B13" s="30">
        <v>45717</v>
      </c>
      <c r="C13" s="33">
        <v>2774.42</v>
      </c>
      <c r="D13" s="33">
        <v>274.39</v>
      </c>
      <c r="E13" s="33">
        <v>5823.09</v>
      </c>
      <c r="F13" s="33">
        <v>936</v>
      </c>
      <c r="G13" s="33">
        <v>0</v>
      </c>
      <c r="H13" s="33">
        <f t="shared" ref="H13:H20" si="2">SUM(C13:G13)</f>
        <v>9807.9</v>
      </c>
      <c r="I13" s="39">
        <f>+G13+F13+E13+D13</f>
        <v>7033.4800000000005</v>
      </c>
      <c r="J13" s="12"/>
      <c r="K13" s="11"/>
      <c r="L13" s="7"/>
    </row>
    <row r="14" spans="2:13" ht="12.75" customHeight="1" x14ac:dyDescent="0.35">
      <c r="B14" s="19">
        <v>45748</v>
      </c>
      <c r="C14" s="18">
        <v>692.12</v>
      </c>
      <c r="D14" s="18">
        <v>165.9</v>
      </c>
      <c r="E14" s="18">
        <v>1500</v>
      </c>
      <c r="F14" s="18">
        <v>0</v>
      </c>
      <c r="G14" s="18">
        <v>0</v>
      </c>
      <c r="H14" s="18">
        <f t="shared" si="2"/>
        <v>2358.02</v>
      </c>
      <c r="I14" s="24">
        <f t="shared" si="1"/>
        <v>1665.9</v>
      </c>
      <c r="J14" s="12"/>
      <c r="K14" s="7"/>
      <c r="L14" s="7"/>
    </row>
    <row r="15" spans="2:13" ht="12.75" customHeight="1" x14ac:dyDescent="0.35">
      <c r="B15" s="30">
        <v>45778</v>
      </c>
      <c r="C15" s="33">
        <v>949.85</v>
      </c>
      <c r="D15" s="33">
        <v>375.3</v>
      </c>
      <c r="E15" s="33">
        <v>5000</v>
      </c>
      <c r="F15" s="33">
        <v>3893.6</v>
      </c>
      <c r="G15" s="33">
        <v>0</v>
      </c>
      <c r="H15" s="33">
        <f t="shared" si="2"/>
        <v>10218.75</v>
      </c>
      <c r="I15" s="39">
        <v>9268.9</v>
      </c>
      <c r="J15" s="12"/>
      <c r="K15" s="7"/>
      <c r="L15" s="7"/>
    </row>
    <row r="16" spans="2:13" ht="12.75" customHeight="1" x14ac:dyDescent="0.35">
      <c r="B16" s="19">
        <v>45809</v>
      </c>
      <c r="C16" s="18">
        <v>614.36</v>
      </c>
      <c r="D16" s="18">
        <v>579.14</v>
      </c>
      <c r="E16" s="18">
        <v>9750</v>
      </c>
      <c r="F16" s="18">
        <v>950</v>
      </c>
      <c r="G16" s="18">
        <v>0</v>
      </c>
      <c r="H16" s="18">
        <f t="shared" si="2"/>
        <v>11893.5</v>
      </c>
      <c r="I16" s="24">
        <v>11279.14</v>
      </c>
      <c r="J16" s="12"/>
      <c r="K16" s="7"/>
      <c r="L16" s="7"/>
    </row>
    <row r="17" spans="2:12" ht="12.75" customHeight="1" x14ac:dyDescent="0.35">
      <c r="B17" s="30">
        <v>45839</v>
      </c>
      <c r="C17" s="33">
        <v>3091.29</v>
      </c>
      <c r="D17" s="33">
        <v>66.89</v>
      </c>
      <c r="E17" s="33">
        <v>2250</v>
      </c>
      <c r="F17" s="33">
        <v>0</v>
      </c>
      <c r="G17" s="33">
        <v>0</v>
      </c>
      <c r="H17" s="33">
        <f t="shared" si="2"/>
        <v>5408.18</v>
      </c>
      <c r="I17" s="39">
        <f t="shared" ref="I17:I23" si="3">H17-C17</f>
        <v>2316.8900000000003</v>
      </c>
      <c r="J17" s="12"/>
      <c r="K17" s="7"/>
      <c r="L17" s="7"/>
    </row>
    <row r="18" spans="2:12" ht="12.75" customHeight="1" x14ac:dyDescent="0.35">
      <c r="B18" s="19">
        <v>45870</v>
      </c>
      <c r="C18" s="18">
        <v>455.41</v>
      </c>
      <c r="D18" s="18">
        <v>15.72</v>
      </c>
      <c r="E18" s="18">
        <v>0</v>
      </c>
      <c r="F18" s="18">
        <v>0</v>
      </c>
      <c r="G18" s="18">
        <v>0</v>
      </c>
      <c r="H18" s="18">
        <f t="shared" si="2"/>
        <v>471.13000000000005</v>
      </c>
      <c r="I18" s="24">
        <f t="shared" si="3"/>
        <v>15.720000000000027</v>
      </c>
      <c r="J18" s="11"/>
      <c r="K18" s="11"/>
      <c r="L18" s="7"/>
    </row>
    <row r="19" spans="2:12" ht="12.75" customHeight="1" x14ac:dyDescent="0.35">
      <c r="B19" s="30">
        <v>45901</v>
      </c>
      <c r="C19" s="33">
        <v>2894.23</v>
      </c>
      <c r="D19" s="33">
        <v>28.39</v>
      </c>
      <c r="E19" s="33">
        <v>1000</v>
      </c>
      <c r="F19" s="33">
        <v>3184.5</v>
      </c>
      <c r="G19" s="33">
        <v>1000</v>
      </c>
      <c r="H19" s="33">
        <f t="shared" si="2"/>
        <v>8107.12</v>
      </c>
      <c r="I19" s="39">
        <f t="shared" si="3"/>
        <v>5212.8899999999994</v>
      </c>
      <c r="J19" s="11"/>
      <c r="K19" s="11"/>
      <c r="L19" s="7"/>
    </row>
    <row r="20" spans="2:12" ht="12.75" customHeight="1" x14ac:dyDescent="0.35">
      <c r="B20" s="19">
        <v>45931</v>
      </c>
      <c r="C20" s="18">
        <v>1268.99</v>
      </c>
      <c r="D20" s="18">
        <v>78.17</v>
      </c>
      <c r="E20" s="18">
        <v>4250</v>
      </c>
      <c r="F20" s="18">
        <v>656.5</v>
      </c>
      <c r="G20" s="18">
        <v>0</v>
      </c>
      <c r="H20" s="18">
        <f t="shared" si="2"/>
        <v>6253.66</v>
      </c>
      <c r="I20" s="24">
        <f t="shared" si="3"/>
        <v>4984.67</v>
      </c>
      <c r="J20" s="11"/>
      <c r="K20" s="11"/>
      <c r="L20" s="7"/>
    </row>
    <row r="21" spans="2:12" ht="12.75" customHeight="1" x14ac:dyDescent="0.35">
      <c r="B21" s="30">
        <v>45962</v>
      </c>
      <c r="C21" s="33">
        <v>888.84</v>
      </c>
      <c r="D21" s="33">
        <v>504.7</v>
      </c>
      <c r="E21" s="33">
        <v>5217.13</v>
      </c>
      <c r="F21" s="33">
        <v>775.3</v>
      </c>
      <c r="G21" s="33">
        <v>0</v>
      </c>
      <c r="H21" s="33">
        <f>SUM(C21:G21)</f>
        <v>7385.97</v>
      </c>
      <c r="I21" s="39">
        <f t="shared" si="3"/>
        <v>6497.13</v>
      </c>
      <c r="J21" s="11"/>
      <c r="K21" s="11"/>
      <c r="L21" s="7"/>
    </row>
    <row r="22" spans="2:12" ht="12.75" customHeight="1" x14ac:dyDescent="0.35">
      <c r="B22" s="25">
        <v>45992</v>
      </c>
      <c r="C22" s="26">
        <v>587.79</v>
      </c>
      <c r="D22" s="26">
        <v>10317.620000000001</v>
      </c>
      <c r="E22" s="26">
        <v>0</v>
      </c>
      <c r="F22" s="26">
        <v>2039.8</v>
      </c>
      <c r="G22" s="26">
        <v>0</v>
      </c>
      <c r="H22" s="26">
        <f>SUM(C22:G22)</f>
        <v>12945.21</v>
      </c>
      <c r="I22" s="27">
        <f t="shared" si="3"/>
        <v>12357.419999999998</v>
      </c>
      <c r="J22" s="11"/>
      <c r="K22" s="11"/>
      <c r="L22" s="7"/>
    </row>
    <row r="23" spans="2:12" ht="12.75" customHeight="1" x14ac:dyDescent="0.35">
      <c r="B23" s="30">
        <v>46023</v>
      </c>
      <c r="C23" s="33">
        <v>784.68</v>
      </c>
      <c r="D23" s="33">
        <v>1561.73</v>
      </c>
      <c r="E23" s="33">
        <v>500</v>
      </c>
      <c r="F23" s="33">
        <v>0</v>
      </c>
      <c r="G23" s="33">
        <v>0</v>
      </c>
      <c r="H23" s="33">
        <f>SUM(C23:G23)</f>
        <v>2846.41</v>
      </c>
      <c r="I23" s="39">
        <f t="shared" si="3"/>
        <v>2061.73</v>
      </c>
      <c r="J23" s="11"/>
      <c r="K23" s="11"/>
      <c r="L23" s="7"/>
    </row>
    <row r="24" spans="2:12" ht="12.75" customHeight="1" x14ac:dyDescent="0.35">
      <c r="B24" s="25">
        <v>46054</v>
      </c>
      <c r="C24" s="26">
        <v>885.21</v>
      </c>
      <c r="D24" s="26">
        <v>4603.17</v>
      </c>
      <c r="E24" s="26">
        <v>2500</v>
      </c>
      <c r="F24" s="26">
        <v>2320.6999999999998</v>
      </c>
      <c r="G24" s="26">
        <v>0</v>
      </c>
      <c r="H24" s="26">
        <f>SUM(C24:G24)</f>
        <v>10309.08</v>
      </c>
      <c r="I24" s="27">
        <f>H24-C24</f>
        <v>9423.869999999999</v>
      </c>
      <c r="J24" s="11"/>
      <c r="K24" s="11"/>
      <c r="L24" s="7"/>
    </row>
    <row r="25" spans="2:12" ht="12.75" customHeight="1" x14ac:dyDescent="0.35">
      <c r="B25" s="28" t="s">
        <v>20</v>
      </c>
      <c r="C25" s="28">
        <f>SUM(C23:C24)</f>
        <v>1669.8899999999999</v>
      </c>
      <c r="D25" s="28">
        <f t="shared" ref="D25:I25" si="4">SUM(D23:D24)</f>
        <v>6164.9</v>
      </c>
      <c r="E25" s="28">
        <f t="shared" si="4"/>
        <v>3000</v>
      </c>
      <c r="F25" s="28">
        <f t="shared" si="4"/>
        <v>2320.6999999999998</v>
      </c>
      <c r="G25" s="28">
        <f t="shared" si="4"/>
        <v>0</v>
      </c>
      <c r="H25" s="28">
        <f t="shared" si="4"/>
        <v>13155.49</v>
      </c>
      <c r="I25" s="29">
        <f t="shared" si="4"/>
        <v>11485.599999999999</v>
      </c>
      <c r="J25" s="11"/>
      <c r="K25" s="7"/>
      <c r="L25" s="7"/>
    </row>
    <row r="26" spans="2:12" x14ac:dyDescent="0.35">
      <c r="B26" s="20"/>
      <c r="C26" s="18"/>
      <c r="D26" s="20"/>
      <c r="E26" s="20"/>
      <c r="F26" s="20"/>
      <c r="G26" s="20"/>
      <c r="H26" s="20"/>
      <c r="I26" s="20"/>
      <c r="J26" s="7"/>
      <c r="K26" s="7"/>
      <c r="L26" s="7"/>
    </row>
    <row r="27" spans="2:12" x14ac:dyDescent="0.35">
      <c r="B27" s="7"/>
      <c r="C27" s="11"/>
      <c r="D27" s="7"/>
      <c r="E27" s="7"/>
      <c r="F27" s="7"/>
      <c r="G27" s="7"/>
      <c r="H27" s="7"/>
      <c r="I27" s="7"/>
      <c r="J27" s="7"/>
      <c r="K27" s="7"/>
      <c r="L27" s="7"/>
    </row>
  </sheetData>
  <sheetProtection formatCells="0" formatColumns="0" formatRows="0" insertColumns="0" insertRows="0" insertHyperlinks="0" deleteColumns="0" deleteRows="0" sort="0" autoFilter="0" pivotTables="0"/>
  <mergeCells count="5">
    <mergeCell ref="B1:I1"/>
    <mergeCell ref="B3:I3"/>
    <mergeCell ref="B2:I2"/>
    <mergeCell ref="B4:I4"/>
    <mergeCell ref="J1:L1"/>
  </mergeCells>
  <hyperlinks>
    <hyperlink ref="J2" r:id="rId1" xr:uid="{904AE926-6B93-4423-AA8A-28950E006011}"/>
  </hyperlinks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>Página &amp;P de &amp;F</oddHeader>
    <oddFooter>&amp;L_x000D_&amp;1#&amp;"Calibri"&amp;10&amp;K000000 Sensitivity: C2 Internal</oddFooter>
  </headerFooter>
  <ignoredErrors>
    <ignoredError sqref="H12:I12 H14:I23 H13 C25:I25 H24" formulaRange="1"/>
    <ignoredError sqref="I13" formula="1" formulaRange="1"/>
    <ignoredError sqref="B6:B1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3c8a2-7a3e-4d46-98b0-238345b878c8" xsi:nil="true"/>
    <lcf76f155ced4ddcb4097134ff3c332f xmlns="40c2a0fd-5313-4151-840a-a978290a605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BD347C3BE934F81DF9A8D015F81A8" ma:contentTypeVersion="14" ma:contentTypeDescription="Create a new document." ma:contentTypeScope="" ma:versionID="fbe66559fe7a9ad3edb792a7f5bc5ca3">
  <xsd:schema xmlns:xsd="http://www.w3.org/2001/XMLSchema" xmlns:xs="http://www.w3.org/2001/XMLSchema" xmlns:p="http://schemas.microsoft.com/office/2006/metadata/properties" xmlns:ns2="40c2a0fd-5313-4151-840a-a978290a6053" xmlns:ns3="5d93c8a2-7a3e-4d46-98b0-238345b878c8" targetNamespace="http://schemas.microsoft.com/office/2006/metadata/properties" ma:root="true" ma:fieldsID="88e85a3312ba99c5a4ded851941d66d9" ns2:_="" ns3:_="">
    <xsd:import namespace="40c2a0fd-5313-4151-840a-a978290a6053"/>
    <xsd:import namespace="5d93c8a2-7a3e-4d46-98b0-238345b87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2a0fd-5313-4151-840a-a978290a6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c8a2-7a3e-4d46-98b0-238345b87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22bdd4-5fa3-4c00-92af-ee3ed544233a}" ma:internalName="TaxCatchAll" ma:showField="CatchAllData" ma:web="5d93c8a2-7a3e-4d46-98b0-238345b87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6AB33A98-7609-43F2-83CD-ECE583BA1C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213FE9-0D05-43C4-A34B-5A853036487E}">
  <ds:schemaRefs>
    <ds:schemaRef ds:uri="http://schemas.microsoft.com/office/2006/metadata/properties"/>
    <ds:schemaRef ds:uri="http://schemas.microsoft.com/office/infopath/2007/PartnerControls"/>
    <ds:schemaRef ds:uri="5d93c8a2-7a3e-4d46-98b0-238345b878c8"/>
    <ds:schemaRef ds:uri="40c2a0fd-5313-4151-840a-a978290a6053"/>
  </ds:schemaRefs>
</ds:datastoreItem>
</file>

<file path=customXml/itemProps3.xml><?xml version="1.0" encoding="utf-8"?>
<ds:datastoreItem xmlns:ds="http://schemas.openxmlformats.org/officeDocument/2006/customXml" ds:itemID="{4FEFCB01-1585-4082-AFD8-247B0DC30C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EF70082-62BC-470A-979E-5E2FA8A2BE51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08-03 Admisiones AIAF</vt:lpstr>
      <vt:lpstr>'TABLA 08-03 Admisiones AIAF'!Área_de_impresión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 Javier Garrido Domingo</dc:creator>
  <cp:keywords/>
  <dc:description/>
  <cp:lastModifiedBy>Longobardo Simone, Mariana</cp:lastModifiedBy>
  <cp:revision/>
  <dcterms:created xsi:type="dcterms:W3CDTF">2008-08-19T09:00:23Z</dcterms:created>
  <dcterms:modified xsi:type="dcterms:W3CDTF">2026-03-03T10:07:57Z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a52270-6ed3-4abe-ba7c-b9255dadcdf9_Enabled">
    <vt:lpwstr>true</vt:lpwstr>
  </property>
  <property fmtid="{D5CDD505-2E9C-101B-9397-08002B2CF9AE}" pid="3" name="MSIP_Label_4da52270-6ed3-4abe-ba7c-b9255dadcdf9_SetDate">
    <vt:lpwstr>2025-11-03T17:01:33Z</vt:lpwstr>
  </property>
  <property fmtid="{D5CDD505-2E9C-101B-9397-08002B2CF9AE}" pid="4" name="MSIP_Label_4da52270-6ed3-4abe-ba7c-b9255dadcdf9_Method">
    <vt:lpwstr>Standard</vt:lpwstr>
  </property>
  <property fmtid="{D5CDD505-2E9C-101B-9397-08002B2CF9AE}" pid="5" name="MSIP_Label_4da52270-6ed3-4abe-ba7c-b9255dadcdf9_Name">
    <vt:lpwstr>4da52270-6ed3-4abe-ba7c-b9255dadcdf9</vt:lpwstr>
  </property>
  <property fmtid="{D5CDD505-2E9C-101B-9397-08002B2CF9AE}" pid="6" name="MSIP_Label_4da52270-6ed3-4abe-ba7c-b9255dadcdf9_SiteId">
    <vt:lpwstr>46e04f2b-093e-4ad0-a99f-0331aa506e12</vt:lpwstr>
  </property>
  <property fmtid="{D5CDD505-2E9C-101B-9397-08002B2CF9AE}" pid="7" name="MSIP_Label_4da52270-6ed3-4abe-ba7c-b9255dadcdf9_ActionId">
    <vt:lpwstr>04615fb1-89b3-441f-b061-e91637f02f46</vt:lpwstr>
  </property>
  <property fmtid="{D5CDD505-2E9C-101B-9397-08002B2CF9AE}" pid="8" name="MSIP_Label_4da52270-6ed3-4abe-ba7c-b9255dadcdf9_ContentBits">
    <vt:lpwstr>2</vt:lpwstr>
  </property>
  <property fmtid="{D5CDD505-2E9C-101B-9397-08002B2CF9AE}" pid="9" name="MSIP_Label_4da52270-6ed3-4abe-ba7c-b9255dadcdf9_Tag">
    <vt:lpwstr>10, 3, 0, 1</vt:lpwstr>
  </property>
  <property fmtid="{D5CDD505-2E9C-101B-9397-08002B2CF9AE}" pid="10" name="ContentTypeId">
    <vt:lpwstr>0x010100E62BD347C3BE934F81DF9A8D015F81A8</vt:lpwstr>
  </property>
  <property fmtid="{D5CDD505-2E9C-101B-9397-08002B2CF9AE}" pid="11" name="MediaServiceImageTags">
    <vt:lpwstr/>
  </property>
</Properties>
</file>