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113" documentId="8_{16CD415D-BE9E-4B7F-92D3-21B3E64E8479}" xr6:coauthVersionLast="47" xr6:coauthVersionMax="47" xr10:uidLastSave="{D44860B1-0FF2-45A1-BBB9-D38668DE6CB0}"/>
  <bookViews>
    <workbookView xWindow="-28910" yWindow="700" windowWidth="29020" windowHeight="15700" xr2:uid="{3731FB79-2215-4FEA-98B1-9637F0255FFC}"/>
  </bookViews>
  <sheets>
    <sheet name="TABLA 08-05 Contratación MARF" sheetId="1" r:id="rId1"/>
  </sheets>
  <definedNames>
    <definedName name="_xlnm.Print_Area" localSheetId="0">'TABLA 08-05 Contratación MARF'!$B$1:$N$26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H25" i="1"/>
  <c r="G26" i="1"/>
  <c r="F26" i="1"/>
  <c r="E26" i="1"/>
  <c r="D26" i="1"/>
  <c r="C26" i="1"/>
  <c r="H7" i="1"/>
  <c r="N24" i="1"/>
  <c r="H24" i="1"/>
  <c r="H26" i="1" s="1"/>
  <c r="H17" i="1"/>
  <c r="H16" i="1"/>
  <c r="H15" i="1"/>
  <c r="N23" i="1"/>
  <c r="H23" i="1"/>
  <c r="N22" i="1"/>
  <c r="H22" i="1"/>
  <c r="N21" i="1"/>
  <c r="N20" i="1"/>
  <c r="H21" i="1"/>
  <c r="H20" i="1"/>
  <c r="H19" i="1"/>
  <c r="H18" i="1"/>
  <c r="H14" i="1"/>
  <c r="H13" i="1"/>
  <c r="N19" i="1"/>
  <c r="N9" i="1"/>
  <c r="N8" i="1"/>
  <c r="N7" i="1"/>
  <c r="H9" i="1"/>
  <c r="H8" i="1"/>
</calcChain>
</file>

<file path=xl/sharedStrings.xml><?xml version="1.0" encoding="utf-8"?>
<sst xmlns="http://schemas.openxmlformats.org/spreadsheetml/2006/main" count="22" uniqueCount="16">
  <si>
    <t>INFORMACIÓN RELACIONADA:</t>
  </si>
  <si>
    <t>Millones de euros</t>
  </si>
  <si>
    <t>Euros, in millions</t>
  </si>
  <si>
    <t>http://www.aiaf.es/esp/aspx/Portadas/HomeMARF.aspx</t>
  </si>
  <si>
    <t>Mercado Alternativo de Renta Fija (MARF)</t>
  </si>
  <si>
    <t>Alternativa Fixed-Income Market (MARF)</t>
  </si>
  <si>
    <t>Volumen emitido e incorporado
Issued and listed volume</t>
  </si>
  <si>
    <t>Pagarés
Commercial Paper</t>
  </si>
  <si>
    <t>Bonos y obligaciones
Bonds</t>
  </si>
  <si>
    <t>Cédulas Hipotecárias
Covered Bonds</t>
  </si>
  <si>
    <t>Bonos de titulización
Asset-backed securities</t>
  </si>
  <si>
    <t>Partic. Preferentes
Preferred Shares</t>
  </si>
  <si>
    <t>Total</t>
  </si>
  <si>
    <t>Saldos vivos
Outstanding balance</t>
  </si>
  <si>
    <t>Periodo
Period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</si>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</sst>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3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theme="0"/>
      <name val="Noto Sans"/>
      <family val="2"/>
    </font>
    <font>
      <b/>
      <sz val="9"/>
      <color rgb="FF000000"/>
      <name val="Noto Sans"/>
      <family val="2"/>
    </font>
    <font>
      <u/>
      <sz val="9"/>
      <color theme="10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sz val="9"/>
      <name val="Noto Sans"/>
      <family val="2"/>
    </font>
    <font>
      <b/>
      <sz val="9"/>
      <color theme="0"/>
      <name val="Noto Sans Condensed"/>
      <family val="2"/>
    </font>
    <font>
      <b/>
      <sz val="9"/>
      <color rgb="FF595959"/>
      <name val="Noto Sans"/>
      <family val="2"/>
    </font>
    <font>
      <sz val="9"/>
      <color rgb="FF595959"/>
      <name val="Noto Sans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DBECF7"/>
        <bgColor indexed="64"/>
      </patternFill>
    </fill>
    <fill>
      <patternFill patternType="solid">
        <fgColor rgb="FFEEECEA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/>
      <bottom/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/>
      <bottom style="thin">
        <color rgb="FF595959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54">
    <xf numFmtId="0" fontId="0" fillId="0" borderId="0" xfId="0"/>
    <xf numFmtId="0" fontId="25" fillId="0" borderId="0" xfId="0" applyFont="1" applyFill="1" applyBorder="1" applyAlignment="1">
      <alignment vertical="top" wrapText="1"/>
    </xf>
    <xf numFmtId="0" fontId="27" fillId="0" borderId="0" xfId="32" applyFont="1" applyFill="1" applyBorder="1" applyAlignment="1">
      <alignment horizontal="left" vertical="top" wrapText="1"/>
    </xf>
    <xf numFmtId="0" fontId="28" fillId="0" borderId="0" xfId="0" applyFont="1" applyFill="1" applyBorder="1"/>
    <xf numFmtId="0" fontId="28" fillId="0" borderId="0" xfId="0" applyFont="1" applyBorder="1"/>
    <xf numFmtId="0" fontId="29" fillId="0" borderId="0" xfId="0" applyFont="1" applyBorder="1"/>
    <xf numFmtId="0" fontId="29" fillId="0" borderId="0" xfId="0" applyFont="1" applyFill="1" applyBorder="1"/>
    <xf numFmtId="3" fontId="29" fillId="0" borderId="0" xfId="0" applyNumberFormat="1" applyFont="1" applyBorder="1"/>
    <xf numFmtId="0" fontId="29" fillId="0" borderId="0" xfId="0" applyFont="1" applyBorder="1" applyAlignment="1">
      <alignment vertical="top"/>
    </xf>
    <xf numFmtId="0" fontId="25" fillId="35" borderId="0" xfId="0" applyFont="1" applyFill="1" applyBorder="1" applyAlignment="1">
      <alignment horizontal="left" wrapText="1"/>
    </xf>
    <xf numFmtId="0" fontId="24" fillId="37" borderId="0" xfId="49" applyFont="1" applyFill="1" applyBorder="1">
      <alignment horizontal="left" wrapText="1"/>
    </xf>
    <xf numFmtId="0" fontId="29" fillId="0" borderId="0" xfId="0" applyFont="1" applyFill="1" applyBorder="1" applyAlignment="1">
      <alignment vertical="top"/>
    </xf>
    <xf numFmtId="0" fontId="30" fillId="36" borderId="0" xfId="0" applyFont="1" applyFill="1" applyBorder="1" applyAlignment="1">
      <alignment horizontal="left" vertical="center"/>
    </xf>
    <xf numFmtId="0" fontId="26" fillId="0" borderId="0" xfId="32" applyFont="1" applyFill="1" applyBorder="1" applyAlignment="1" applyProtection="1">
      <alignment vertical="top"/>
    </xf>
    <xf numFmtId="14" fontId="31" fillId="0" borderId="13" xfId="20" applyFont="1" applyFill="1" applyBorder="1">
      <alignment horizontal="center" vertical="center" wrapText="1"/>
    </xf>
    <xf numFmtId="0" fontId="32" fillId="34" borderId="0" xfId="0" applyFont="1" applyFill="1" applyBorder="1" applyAlignment="1">
      <alignment horizontal="left"/>
    </xf>
    <xf numFmtId="3" fontId="32" fillId="0" borderId="0" xfId="0" applyNumberFormat="1" applyFont="1" applyFill="1" applyBorder="1"/>
    <xf numFmtId="168" fontId="32" fillId="0" borderId="0" xfId="43" applyNumberFormat="1" applyFont="1" applyBorder="1">
      <alignment horizontal="left"/>
    </xf>
    <xf numFmtId="3" fontId="32" fillId="0" borderId="0" xfId="0" applyNumberFormat="1" applyFont="1" applyFill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0" fontId="32" fillId="0" borderId="0" xfId="0" applyFont="1" applyFill="1" applyBorder="1"/>
    <xf numFmtId="168" fontId="32" fillId="0" borderId="16" xfId="43" applyNumberFormat="1" applyFont="1" applyBorder="1">
      <alignment horizontal="left"/>
    </xf>
    <xf numFmtId="3" fontId="32" fillId="0" borderId="16" xfId="0" applyNumberFormat="1" applyFont="1" applyFill="1" applyBorder="1" applyAlignment="1">
      <alignment horizontal="right"/>
    </xf>
    <xf numFmtId="3" fontId="32" fillId="0" borderId="16" xfId="0" applyNumberFormat="1" applyFont="1" applyBorder="1" applyAlignment="1">
      <alignment horizontal="right"/>
    </xf>
    <xf numFmtId="168" fontId="32" fillId="0" borderId="16" xfId="43" applyNumberFormat="1" applyFont="1" applyFill="1" applyBorder="1">
      <alignment horizontal="left"/>
    </xf>
    <xf numFmtId="3" fontId="31" fillId="0" borderId="13" xfId="0" applyNumberFormat="1" applyFont="1" applyFill="1" applyBorder="1"/>
    <xf numFmtId="3" fontId="31" fillId="0" borderId="17" xfId="0" applyNumberFormat="1" applyFont="1" applyFill="1" applyBorder="1"/>
    <xf numFmtId="3" fontId="32" fillId="0" borderId="18" xfId="0" applyNumberFormat="1" applyFont="1" applyFill="1" applyBorder="1" applyAlignment="1">
      <alignment horizontal="right"/>
    </xf>
    <xf numFmtId="14" fontId="31" fillId="0" borderId="17" xfId="20" applyFont="1" applyFill="1" applyBorder="1" applyAlignment="1">
      <alignment horizontal="center" vertical="center" wrapText="1"/>
    </xf>
    <xf numFmtId="14" fontId="31" fillId="0" borderId="13" xfId="20" applyFont="1" applyFill="1" applyBorder="1" applyAlignment="1">
      <alignment horizontal="center" vertical="center" wrapText="1"/>
    </xf>
    <xf numFmtId="14" fontId="31" fillId="39" borderId="16" xfId="20" applyFont="1" applyFill="1" applyBorder="1" applyAlignment="1">
      <alignment horizontal="center" vertical="center" wrapText="1"/>
    </xf>
    <xf numFmtId="14" fontId="31" fillId="39" borderId="15" xfId="20" applyFont="1" applyFill="1" applyBorder="1" applyAlignment="1">
      <alignment horizontal="center" vertical="center" wrapText="1"/>
    </xf>
    <xf numFmtId="14" fontId="31" fillId="0" borderId="0" xfId="20" applyFont="1" applyFill="1" applyBorder="1" applyAlignment="1">
      <alignment horizontal="center" vertical="center" wrapText="1"/>
    </xf>
    <xf numFmtId="14" fontId="31" fillId="0" borderId="16" xfId="20" applyFont="1" applyFill="1" applyBorder="1" applyAlignment="1">
      <alignment horizontal="center" vertical="center" wrapText="1"/>
    </xf>
    <xf numFmtId="3" fontId="31" fillId="0" borderId="0" xfId="41" applyNumberFormat="1" applyFont="1" applyFill="1" applyBorder="1"/>
    <xf numFmtId="3" fontId="31" fillId="0" borderId="0" xfId="0" applyNumberFormat="1" applyFont="1" applyFill="1" applyBorder="1" applyAlignment="1">
      <alignment horizontal="right"/>
    </xf>
    <xf numFmtId="3" fontId="31" fillId="0" borderId="16" xfId="0" applyNumberFormat="1" applyFont="1" applyFill="1" applyBorder="1" applyAlignment="1">
      <alignment horizontal="right"/>
    </xf>
    <xf numFmtId="3" fontId="31" fillId="0" borderId="14" xfId="0" applyNumberFormat="1" applyFont="1" applyFill="1" applyBorder="1"/>
    <xf numFmtId="3" fontId="31" fillId="0" borderId="14" xfId="0" applyNumberFormat="1" applyFont="1" applyFill="1" applyBorder="1" applyAlignment="1">
      <alignment horizontal="right"/>
    </xf>
    <xf numFmtId="3" fontId="31" fillId="0" borderId="15" xfId="0" applyNumberFormat="1" applyFont="1" applyFill="1" applyBorder="1" applyAlignment="1">
      <alignment horizontal="right"/>
    </xf>
    <xf numFmtId="0" fontId="32" fillId="39" borderId="0" xfId="0" applyFont="1" applyFill="1" applyBorder="1" applyAlignment="1">
      <alignment horizontal="left"/>
    </xf>
    <xf numFmtId="3" fontId="32" fillId="39" borderId="0" xfId="0" applyNumberFormat="1" applyFont="1" applyFill="1" applyBorder="1"/>
    <xf numFmtId="3" fontId="31" fillId="39" borderId="14" xfId="0" applyNumberFormat="1" applyFont="1" applyFill="1" applyBorder="1"/>
    <xf numFmtId="3" fontId="31" fillId="39" borderId="0" xfId="41" applyNumberFormat="1" applyFont="1" applyFill="1" applyBorder="1"/>
    <xf numFmtId="0" fontId="32" fillId="39" borderId="16" xfId="0" applyFont="1" applyFill="1" applyBorder="1" applyAlignment="1">
      <alignment horizontal="left"/>
    </xf>
    <xf numFmtId="3" fontId="32" fillId="39" borderId="16" xfId="0" applyNumberFormat="1" applyFont="1" applyFill="1" applyBorder="1"/>
    <xf numFmtId="3" fontId="31" fillId="39" borderId="15" xfId="0" applyNumberFormat="1" applyFont="1" applyFill="1" applyBorder="1"/>
    <xf numFmtId="3" fontId="31" fillId="39" borderId="16" xfId="41" applyNumberFormat="1" applyFont="1" applyFill="1" applyBorder="1"/>
    <xf numFmtId="168" fontId="32" fillId="39" borderId="0" xfId="43" applyNumberFormat="1" applyFont="1" applyFill="1" applyBorder="1">
      <alignment horizontal="left"/>
    </xf>
    <xf numFmtId="3" fontId="32" fillId="39" borderId="0" xfId="0" applyNumberFormat="1" applyFont="1" applyFill="1" applyBorder="1" applyAlignment="1">
      <alignment horizontal="right"/>
    </xf>
    <xf numFmtId="3" fontId="31" fillId="39" borderId="14" xfId="0" applyNumberFormat="1" applyFont="1" applyFill="1" applyBorder="1" applyAlignment="1">
      <alignment horizontal="right"/>
    </xf>
    <xf numFmtId="3" fontId="31" fillId="39" borderId="0" xfId="0" applyNumberFormat="1" applyFont="1" applyFill="1" applyBorder="1" applyAlignment="1">
      <alignment horizontal="right"/>
    </xf>
    <xf numFmtId="14" fontId="31" fillId="38" borderId="18" xfId="20" applyFont="1" applyFill="1" applyBorder="1" applyAlignment="1">
      <alignment horizontal="center" vertical="center" wrapText="1"/>
    </xf>
    <xf numFmtId="14" fontId="31" fillId="38" borderId="16" xfId="20" applyFont="1" applyFill="1" applyBorder="1" applyAlignment="1">
      <alignment horizontal="center" vertical="center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60A19B1C-1406-45C5-BECB-7411ADD0406C}"/>
    <cellStyle name="Cabeceras" xfId="20" xr:uid="{0CAFFA7F-8663-4ED1-AC69-39DC962A70F1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tas" xfId="39" builtinId="10" customBuiltin="1"/>
    <cellStyle name="numero" xfId="40" xr:uid="{15D80D81-2996-43E3-8B89-BA8693CFFF24}"/>
    <cellStyle name="numero sin decimales" xfId="41" xr:uid="{3B9B409A-AA0F-4D17-A5D0-86FB53E45342}"/>
    <cellStyle name="Salida" xfId="42" builtinId="21" customBuiltin="1"/>
    <cellStyle name="Texto" xfId="43" xr:uid="{299B24E1-BA32-4228-A458-6C8440B1F3CA}"/>
    <cellStyle name="Texto de advertencia" xfId="44" builtinId="11" customBuiltin="1"/>
    <cellStyle name="Texto destacado" xfId="45" xr:uid="{19C4EA17-B442-451C-8679-3C2148A5B666}"/>
    <cellStyle name="Texto explicativo" xfId="46" builtinId="53" customBuiltin="1"/>
    <cellStyle name="Texto ING" xfId="47" xr:uid="{6AE7D0B4-8597-44A5-AAB6-128176C13975}"/>
    <cellStyle name="Titular" xfId="48" xr:uid="{C71DA036-1417-486B-995E-694F7E1421DA}"/>
    <cellStyle name="Titular ING" xfId="49" xr:uid="{424900A2-A60E-4402-B395-BB3C7EC29026}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colors>
    <mruColors>
      <color rgb="FFEEECEA"/>
      <color rgb="FF88C1E4"/>
      <color rgb="FF002C5F"/>
      <color rgb="FFDBECF7"/>
      <color rgb="FF4E4E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MAR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1497-0AB7-4081-AEE0-4FE7058EC12A}">
  <sheetPr codeName="Hoja1"/>
  <dimension ref="A1:R27"/>
  <sheetViews>
    <sheetView showGridLines="0" tabSelected="1" zoomScale="115" zoomScaleNormal="115" workbookViewId="0">
      <selection activeCell="G18" sqref="G18:G19"/>
    </sheetView>
  </sheetViews>
  <sheetFormatPr baseColWidth="10" defaultColWidth="11.453125" defaultRowHeight="13"/>
  <cols>
    <col min="1" max="1" width="0.7265625" style="6" customWidth="1"/>
    <col min="2" max="2" width="17.453125" style="5" customWidth="1"/>
    <col min="3" max="7" width="13.7265625" style="5" customWidth="1"/>
    <col min="8" max="8" width="10.81640625" style="5" customWidth="1"/>
    <col min="9" max="13" width="13.7265625" style="5" customWidth="1"/>
    <col min="14" max="14" width="10.81640625" style="5" customWidth="1"/>
    <col min="15" max="17" width="11.453125" style="5"/>
    <col min="18" max="18" width="16.81640625" style="5" customWidth="1"/>
    <col min="19" max="16384" width="11.453125" style="5"/>
  </cols>
  <sheetData>
    <row r="1" spans="1:18" s="8" customFormat="1" ht="15" customHeight="1">
      <c r="A1" s="11"/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" t="s">
        <v>0</v>
      </c>
      <c r="P1" s="9"/>
      <c r="Q1" s="9"/>
      <c r="R1" s="1"/>
    </row>
    <row r="2" spans="1:18" ht="15" customHeight="1">
      <c r="B2" s="12" t="s">
        <v>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 t="s">
        <v>3</v>
      </c>
      <c r="P2" s="2"/>
      <c r="Q2" s="2"/>
      <c r="R2" s="2"/>
    </row>
    <row r="3" spans="1:18" s="4" customFormat="1" ht="14.5" customHeight="1">
      <c r="A3" s="3"/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"/>
      <c r="P3" s="3"/>
      <c r="Q3" s="3"/>
      <c r="R3" s="3"/>
    </row>
    <row r="4" spans="1:18" s="4" customFormat="1" ht="15" customHeight="1">
      <c r="A4" s="3"/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R4" s="3"/>
    </row>
    <row r="5" spans="1:18" ht="34.5" customHeight="1">
      <c r="B5" s="32" t="s">
        <v>14</v>
      </c>
      <c r="C5" s="30" t="s">
        <v>6</v>
      </c>
      <c r="D5" s="30"/>
      <c r="E5" s="30"/>
      <c r="F5" s="30"/>
      <c r="G5" s="30"/>
      <c r="H5" s="31"/>
      <c r="I5" s="52" t="s">
        <v>13</v>
      </c>
      <c r="J5" s="53"/>
      <c r="K5" s="53"/>
      <c r="L5" s="53"/>
      <c r="M5" s="53"/>
      <c r="N5" s="53"/>
      <c r="R5" s="6"/>
    </row>
    <row r="6" spans="1:18" ht="52">
      <c r="B6" s="33"/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28" t="s">
        <v>12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29" t="s">
        <v>12</v>
      </c>
      <c r="R6" s="6"/>
    </row>
    <row r="7" spans="1:18" ht="12.75" customHeight="1">
      <c r="B7" s="15">
        <v>2020</v>
      </c>
      <c r="C7" s="16">
        <v>8589.5000000000073</v>
      </c>
      <c r="D7" s="16">
        <v>445.3</v>
      </c>
      <c r="E7" s="16">
        <v>350</v>
      </c>
      <c r="F7" s="16">
        <v>249.2</v>
      </c>
      <c r="G7" s="16">
        <v>0</v>
      </c>
      <c r="H7" s="37">
        <f>SUM(C7:G7)</f>
        <v>9634.0000000000073</v>
      </c>
      <c r="I7" s="16">
        <v>2431.9999999999995</v>
      </c>
      <c r="J7" s="16">
        <v>1781.0953171399997</v>
      </c>
      <c r="K7" s="16">
        <v>350</v>
      </c>
      <c r="L7" s="16">
        <v>664.18271326000001</v>
      </c>
      <c r="M7" s="16">
        <v>82</v>
      </c>
      <c r="N7" s="34">
        <f>SUM(I7:M7)</f>
        <v>5309.2780303999998</v>
      </c>
      <c r="R7" s="6"/>
    </row>
    <row r="8" spans="1:18" ht="12.75" customHeight="1">
      <c r="B8" s="40">
        <v>2021</v>
      </c>
      <c r="C8" s="41">
        <v>10473.000000000002</v>
      </c>
      <c r="D8" s="41">
        <v>503</v>
      </c>
      <c r="E8" s="41">
        <v>0</v>
      </c>
      <c r="F8" s="41">
        <v>2982.5</v>
      </c>
      <c r="G8" s="41">
        <v>0</v>
      </c>
      <c r="H8" s="42">
        <f>SUM(C8:G8)</f>
        <v>13958.500000000002</v>
      </c>
      <c r="I8" s="41">
        <v>4002.6999999999989</v>
      </c>
      <c r="J8" s="41">
        <v>1782.8009108399999</v>
      </c>
      <c r="K8" s="41">
        <v>350</v>
      </c>
      <c r="L8" s="41">
        <v>3427.1312694000003</v>
      </c>
      <c r="M8" s="41">
        <v>82</v>
      </c>
      <c r="N8" s="43">
        <f>SUM(I8:M8)</f>
        <v>9644.6321802399998</v>
      </c>
      <c r="R8" s="6"/>
    </row>
    <row r="9" spans="1:18" ht="12.75" customHeight="1">
      <c r="B9" s="15">
        <v>2022</v>
      </c>
      <c r="C9" s="16">
        <v>12967.29999999999</v>
      </c>
      <c r="D9" s="16">
        <v>119</v>
      </c>
      <c r="E9" s="16">
        <v>100</v>
      </c>
      <c r="F9" s="16">
        <v>547.29999999999995</v>
      </c>
      <c r="G9" s="16">
        <v>22</v>
      </c>
      <c r="H9" s="37">
        <f>SUM(C9:G9)</f>
        <v>13755.599999999989</v>
      </c>
      <c r="I9" s="16">
        <v>3552.8000000000011</v>
      </c>
      <c r="J9" s="16">
        <v>1821.5505189</v>
      </c>
      <c r="K9" s="16">
        <v>450</v>
      </c>
      <c r="L9" s="16">
        <v>2232.0164580599999</v>
      </c>
      <c r="M9" s="16">
        <v>104</v>
      </c>
      <c r="N9" s="34">
        <f>SUM(I9:M9)</f>
        <v>8160.3669769600001</v>
      </c>
      <c r="R9" s="6"/>
    </row>
    <row r="10" spans="1:18" ht="12.75" customHeight="1">
      <c r="B10" s="40">
        <v>2023</v>
      </c>
      <c r="C10" s="41">
        <v>14816.499999999985</v>
      </c>
      <c r="D10" s="41">
        <v>205.3</v>
      </c>
      <c r="E10" s="41">
        <v>100</v>
      </c>
      <c r="F10" s="41">
        <v>200.69999999999996</v>
      </c>
      <c r="G10" s="41">
        <v>25</v>
      </c>
      <c r="H10" s="42">
        <v>15347.499999999985</v>
      </c>
      <c r="I10" s="41">
        <v>3831.9999999999995</v>
      </c>
      <c r="J10" s="41">
        <v>1765.6373693199998</v>
      </c>
      <c r="K10" s="41">
        <v>550</v>
      </c>
      <c r="L10" s="41">
        <v>1560.7399716599998</v>
      </c>
      <c r="M10" s="41">
        <v>129</v>
      </c>
      <c r="N10" s="43">
        <v>7837.3773409799996</v>
      </c>
      <c r="R10" s="6"/>
    </row>
    <row r="11" spans="1:18" ht="12.75" customHeight="1">
      <c r="B11" s="15">
        <v>2024</v>
      </c>
      <c r="C11" s="16">
        <v>15331.699999999999</v>
      </c>
      <c r="D11" s="16">
        <v>346.6</v>
      </c>
      <c r="E11" s="16">
        <v>250</v>
      </c>
      <c r="F11" s="16">
        <v>510.5</v>
      </c>
      <c r="G11" s="16">
        <v>145</v>
      </c>
      <c r="H11" s="37">
        <v>16583.800000000003</v>
      </c>
      <c r="I11" s="16">
        <v>4889.5</v>
      </c>
      <c r="J11" s="16">
        <v>1833.98</v>
      </c>
      <c r="K11" s="16">
        <v>535</v>
      </c>
      <c r="L11" s="16">
        <v>1244.67</v>
      </c>
      <c r="M11" s="16">
        <v>192</v>
      </c>
      <c r="N11" s="34">
        <v>8695.15</v>
      </c>
      <c r="O11" s="7"/>
      <c r="R11" s="6"/>
    </row>
    <row r="12" spans="1:18" ht="12.75" customHeight="1">
      <c r="B12" s="44">
        <v>2025</v>
      </c>
      <c r="C12" s="45">
        <v>13053.599999999999</v>
      </c>
      <c r="D12" s="45">
        <v>676.6</v>
      </c>
      <c r="E12" s="45">
        <v>250</v>
      </c>
      <c r="F12" s="45">
        <v>538.5</v>
      </c>
      <c r="G12" s="45">
        <v>30</v>
      </c>
      <c r="H12" s="46">
        <v>14548.7</v>
      </c>
      <c r="I12" s="45">
        <v>5442.3</v>
      </c>
      <c r="J12" s="45">
        <v>2281.1799999999998</v>
      </c>
      <c r="K12" s="45">
        <v>525</v>
      </c>
      <c r="L12" s="45">
        <v>1406.3</v>
      </c>
      <c r="M12" s="45">
        <v>222</v>
      </c>
      <c r="N12" s="47">
        <v>9876.7799999999988</v>
      </c>
      <c r="O12" s="7"/>
      <c r="R12" s="6"/>
    </row>
    <row r="13" spans="1:18" ht="12.75" customHeight="1">
      <c r="B13" s="17">
        <v>45689</v>
      </c>
      <c r="C13" s="18">
        <v>1105</v>
      </c>
      <c r="D13" s="19">
        <v>10</v>
      </c>
      <c r="E13" s="18">
        <v>250</v>
      </c>
      <c r="F13" s="18">
        <v>4</v>
      </c>
      <c r="G13" s="18">
        <v>0</v>
      </c>
      <c r="H13" s="38">
        <f t="shared" ref="H13:H25" si="0">SUM(C13:G13)</f>
        <v>1369</v>
      </c>
      <c r="I13" s="18">
        <v>5083</v>
      </c>
      <c r="J13" s="18">
        <v>1806</v>
      </c>
      <c r="K13" s="18">
        <v>525</v>
      </c>
      <c r="L13" s="18">
        <v>1245</v>
      </c>
      <c r="M13" s="18">
        <v>239</v>
      </c>
      <c r="N13" s="35">
        <v>8851</v>
      </c>
    </row>
    <row r="14" spans="1:18" ht="12.75" customHeight="1">
      <c r="B14" s="48">
        <v>45717</v>
      </c>
      <c r="C14" s="49">
        <v>1218.3</v>
      </c>
      <c r="D14" s="49">
        <v>46.2</v>
      </c>
      <c r="E14" s="49">
        <v>0</v>
      </c>
      <c r="F14" s="49">
        <v>1</v>
      </c>
      <c r="G14" s="49">
        <v>30</v>
      </c>
      <c r="H14" s="50">
        <f t="shared" si="0"/>
        <v>1295.5</v>
      </c>
      <c r="I14" s="49">
        <v>5179.6000000000004</v>
      </c>
      <c r="J14" s="49">
        <v>1837.21</v>
      </c>
      <c r="K14" s="49">
        <v>525</v>
      </c>
      <c r="L14" s="49">
        <v>1207.55</v>
      </c>
      <c r="M14" s="49">
        <v>222</v>
      </c>
      <c r="N14" s="51">
        <v>8971.36</v>
      </c>
    </row>
    <row r="15" spans="1:18" ht="12.75" customHeight="1">
      <c r="B15" s="17">
        <v>45748</v>
      </c>
      <c r="C15" s="18">
        <v>1219.2</v>
      </c>
      <c r="D15" s="19">
        <v>108.4</v>
      </c>
      <c r="E15" s="18">
        <v>0</v>
      </c>
      <c r="F15" s="18">
        <v>6</v>
      </c>
      <c r="G15" s="18">
        <v>0</v>
      </c>
      <c r="H15" s="38">
        <f>SUM(C15:G15)</f>
        <v>1333.6000000000001</v>
      </c>
      <c r="I15" s="18">
        <v>5185.7</v>
      </c>
      <c r="J15" s="18">
        <v>1945.25</v>
      </c>
      <c r="K15" s="18">
        <v>525</v>
      </c>
      <c r="L15" s="18">
        <v>1172.77</v>
      </c>
      <c r="M15" s="18">
        <v>222</v>
      </c>
      <c r="N15" s="35">
        <v>9050.73</v>
      </c>
    </row>
    <row r="16" spans="1:18" ht="12.75" customHeight="1">
      <c r="B16" s="48">
        <v>45778</v>
      </c>
      <c r="C16" s="49">
        <v>1031.5</v>
      </c>
      <c r="D16" s="49">
        <v>125</v>
      </c>
      <c r="E16" s="49">
        <v>0</v>
      </c>
      <c r="F16" s="49">
        <v>0</v>
      </c>
      <c r="G16" s="49">
        <v>0</v>
      </c>
      <c r="H16" s="50">
        <f>SUM(C16:G16)</f>
        <v>1156.5</v>
      </c>
      <c r="I16" s="49">
        <v>5263.4</v>
      </c>
      <c r="J16" s="49">
        <v>2049.89</v>
      </c>
      <c r="K16" s="49">
        <v>525</v>
      </c>
      <c r="L16" s="49">
        <v>1168.73</v>
      </c>
      <c r="M16" s="49">
        <v>222</v>
      </c>
      <c r="N16" s="51">
        <v>9229.02</v>
      </c>
    </row>
    <row r="17" spans="2:15" ht="12.75" customHeight="1">
      <c r="B17" s="17">
        <v>45809</v>
      </c>
      <c r="C17" s="18">
        <v>1041.2</v>
      </c>
      <c r="D17" s="19">
        <v>4.5999999999999996</v>
      </c>
      <c r="E17" s="18">
        <v>0</v>
      </c>
      <c r="F17" s="18">
        <v>314.39999999999998</v>
      </c>
      <c r="G17" s="18">
        <v>0</v>
      </c>
      <c r="H17" s="38">
        <f>SUM(C17:G17)</f>
        <v>1360.1999999999998</v>
      </c>
      <c r="I17" s="18">
        <v>5292.2</v>
      </c>
      <c r="J17" s="18">
        <v>2045.88</v>
      </c>
      <c r="K17" s="18">
        <v>525</v>
      </c>
      <c r="L17" s="18">
        <v>1441.43</v>
      </c>
      <c r="M17" s="18">
        <v>222</v>
      </c>
      <c r="N17" s="35">
        <v>9526.51</v>
      </c>
    </row>
    <row r="18" spans="2:15" ht="12.75" customHeight="1">
      <c r="B18" s="48">
        <v>45839</v>
      </c>
      <c r="C18" s="49">
        <v>1408.5</v>
      </c>
      <c r="D18" s="49">
        <v>157.30000000000001</v>
      </c>
      <c r="E18" s="49">
        <v>0</v>
      </c>
      <c r="F18" s="49">
        <v>0</v>
      </c>
      <c r="G18" s="49">
        <v>0</v>
      </c>
      <c r="H18" s="50">
        <f t="shared" si="0"/>
        <v>1565.8</v>
      </c>
      <c r="I18" s="49">
        <v>5515.9</v>
      </c>
      <c r="J18" s="49">
        <v>2202.8200000000002</v>
      </c>
      <c r="K18" s="49">
        <v>525</v>
      </c>
      <c r="L18" s="49">
        <v>1395.35</v>
      </c>
      <c r="M18" s="49">
        <v>222</v>
      </c>
      <c r="N18" s="51">
        <v>9861.07</v>
      </c>
    </row>
    <row r="19" spans="2:15" ht="12.75" customHeight="1">
      <c r="B19" s="17">
        <v>45870</v>
      </c>
      <c r="C19" s="18">
        <v>150.19999999999999</v>
      </c>
      <c r="D19" s="19">
        <v>15</v>
      </c>
      <c r="E19" s="18">
        <v>0</v>
      </c>
      <c r="F19" s="18">
        <v>0</v>
      </c>
      <c r="G19" s="18">
        <v>0</v>
      </c>
      <c r="H19" s="38">
        <f t="shared" si="0"/>
        <v>165.2</v>
      </c>
      <c r="I19" s="18">
        <v>5539.3</v>
      </c>
      <c r="J19" s="18">
        <v>2217.4499999999998</v>
      </c>
      <c r="K19" s="18">
        <v>525</v>
      </c>
      <c r="L19" s="18">
        <v>1391.59</v>
      </c>
      <c r="M19" s="18">
        <v>222</v>
      </c>
      <c r="N19" s="35">
        <f t="shared" ref="N19:N25" si="1">SUM(I19:M19)</f>
        <v>9895.34</v>
      </c>
    </row>
    <row r="20" spans="2:15" ht="12.75" customHeight="1">
      <c r="B20" s="48">
        <v>45901</v>
      </c>
      <c r="C20" s="49">
        <v>1244.9000000000001</v>
      </c>
      <c r="D20" s="49">
        <v>63.7</v>
      </c>
      <c r="E20" s="49">
        <v>0</v>
      </c>
      <c r="F20" s="49">
        <v>4</v>
      </c>
      <c r="G20" s="49">
        <v>0</v>
      </c>
      <c r="H20" s="50">
        <f t="shared" si="0"/>
        <v>1312.6000000000001</v>
      </c>
      <c r="I20" s="49">
        <v>5537.9</v>
      </c>
      <c r="J20" s="49">
        <v>2280.09</v>
      </c>
      <c r="K20" s="49">
        <v>525</v>
      </c>
      <c r="L20" s="49">
        <v>1319.1</v>
      </c>
      <c r="M20" s="49">
        <v>222</v>
      </c>
      <c r="N20" s="51">
        <f t="shared" si="1"/>
        <v>9884.09</v>
      </c>
    </row>
    <row r="21" spans="2:15" ht="12.75" customHeight="1">
      <c r="B21" s="17">
        <v>45931</v>
      </c>
      <c r="C21" s="18">
        <v>1487.5</v>
      </c>
      <c r="D21" s="19">
        <v>10.4</v>
      </c>
      <c r="E21" s="18">
        <v>0</v>
      </c>
      <c r="F21" s="18">
        <v>3</v>
      </c>
      <c r="G21" s="18">
        <v>0</v>
      </c>
      <c r="H21" s="38">
        <f t="shared" si="0"/>
        <v>1500.9</v>
      </c>
      <c r="I21" s="18">
        <v>5848.3</v>
      </c>
      <c r="J21" s="18">
        <v>2290.12</v>
      </c>
      <c r="K21" s="18">
        <v>525</v>
      </c>
      <c r="L21" s="18">
        <v>1281.1600000000001</v>
      </c>
      <c r="M21" s="18">
        <v>222</v>
      </c>
      <c r="N21" s="35">
        <f t="shared" si="1"/>
        <v>10166.58</v>
      </c>
    </row>
    <row r="22" spans="2:15" ht="12.75" customHeight="1">
      <c r="B22" s="48">
        <v>45962</v>
      </c>
      <c r="C22" s="49">
        <v>985.3</v>
      </c>
      <c r="D22" s="49">
        <v>50</v>
      </c>
      <c r="E22" s="49">
        <v>0</v>
      </c>
      <c r="F22" s="49">
        <v>0</v>
      </c>
      <c r="G22" s="49">
        <v>0</v>
      </c>
      <c r="H22" s="50">
        <f t="shared" si="0"/>
        <v>1035.3</v>
      </c>
      <c r="I22" s="49">
        <v>5828</v>
      </c>
      <c r="J22" s="49">
        <v>2257.85</v>
      </c>
      <c r="K22" s="49">
        <v>525</v>
      </c>
      <c r="L22" s="49">
        <v>1278.28</v>
      </c>
      <c r="M22" s="49">
        <v>222</v>
      </c>
      <c r="N22" s="51">
        <f t="shared" si="1"/>
        <v>10111.130000000001</v>
      </c>
    </row>
    <row r="23" spans="2:15" ht="12.75" customHeight="1">
      <c r="B23" s="21">
        <v>45992</v>
      </c>
      <c r="C23" s="22">
        <v>803.1</v>
      </c>
      <c r="D23" s="23">
        <v>50.4</v>
      </c>
      <c r="E23" s="22">
        <v>0</v>
      </c>
      <c r="F23" s="22">
        <v>204.1</v>
      </c>
      <c r="G23" s="22">
        <v>0</v>
      </c>
      <c r="H23" s="39">
        <f t="shared" si="0"/>
        <v>1057.5999999999999</v>
      </c>
      <c r="I23" s="22">
        <v>5442.3</v>
      </c>
      <c r="J23" s="22">
        <v>2281.1799999999998</v>
      </c>
      <c r="K23" s="22">
        <v>525</v>
      </c>
      <c r="L23" s="22">
        <v>1406.3</v>
      </c>
      <c r="M23" s="22">
        <v>222</v>
      </c>
      <c r="N23" s="36">
        <f t="shared" si="1"/>
        <v>9876.7799999999988</v>
      </c>
    </row>
    <row r="24" spans="2:15" ht="12.75" customHeight="1">
      <c r="B24" s="48">
        <v>46023</v>
      </c>
      <c r="C24" s="49">
        <v>1232.2</v>
      </c>
      <c r="D24" s="49">
        <v>92.7</v>
      </c>
      <c r="E24" s="49">
        <v>0</v>
      </c>
      <c r="F24" s="49">
        <v>0</v>
      </c>
      <c r="G24" s="49">
        <v>0</v>
      </c>
      <c r="H24" s="50">
        <f t="shared" si="0"/>
        <v>1324.9</v>
      </c>
      <c r="I24" s="49">
        <v>5825.7</v>
      </c>
      <c r="J24" s="49">
        <v>2373.5100000000002</v>
      </c>
      <c r="K24" s="49">
        <v>525</v>
      </c>
      <c r="L24" s="49">
        <v>1385.24</v>
      </c>
      <c r="M24" s="49">
        <v>222</v>
      </c>
      <c r="N24" s="51">
        <f t="shared" si="1"/>
        <v>10331.449999999999</v>
      </c>
    </row>
    <row r="25" spans="2:15" ht="12.75" customHeight="1">
      <c r="B25" s="24">
        <v>46054</v>
      </c>
      <c r="C25" s="22">
        <v>1075.2</v>
      </c>
      <c r="D25" s="22">
        <v>40</v>
      </c>
      <c r="E25" s="22">
        <v>0</v>
      </c>
      <c r="F25" s="22">
        <v>0</v>
      </c>
      <c r="G25" s="22">
        <v>0</v>
      </c>
      <c r="H25" s="39">
        <f t="shared" si="0"/>
        <v>1115.2</v>
      </c>
      <c r="I25" s="27">
        <v>6188.8</v>
      </c>
      <c r="J25" s="22">
        <v>2338.15</v>
      </c>
      <c r="K25" s="22">
        <v>525</v>
      </c>
      <c r="L25" s="22">
        <v>1377.68</v>
      </c>
      <c r="M25" s="22">
        <v>222</v>
      </c>
      <c r="N25" s="36">
        <f t="shared" si="1"/>
        <v>10651.630000000001</v>
      </c>
      <c r="O25" s="6"/>
    </row>
    <row r="26" spans="2:15">
      <c r="B26" s="25" t="s">
        <v>15</v>
      </c>
      <c r="C26" s="25">
        <f>C24+C25</f>
        <v>2307.4</v>
      </c>
      <c r="D26" s="25">
        <f>D24+D25</f>
        <v>132.69999999999999</v>
      </c>
      <c r="E26" s="25">
        <f>E24+E25</f>
        <v>0</v>
      </c>
      <c r="F26" s="25">
        <f>F24+F25</f>
        <v>0</v>
      </c>
      <c r="G26" s="25">
        <f>G24+G25</f>
        <v>0</v>
      </c>
      <c r="H26" s="26">
        <f>H24+H25</f>
        <v>2440.1000000000004</v>
      </c>
      <c r="I26" s="20"/>
      <c r="J26" s="20"/>
      <c r="K26" s="20"/>
      <c r="L26" s="20"/>
      <c r="M26" s="20"/>
      <c r="N26" s="20"/>
      <c r="O26" s="6"/>
    </row>
    <row r="27" spans="2: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sheetProtection formatCells="0" formatColumns="0" formatRows="0" insertColumns="0" insertRows="0" insertHyperlinks="0" deleteColumns="0" deleteRows="0" sort="0" autoFilter="0" pivotTables="0"/>
  <mergeCells count="8">
    <mergeCell ref="C5:H5"/>
    <mergeCell ref="B5:B6"/>
    <mergeCell ref="O1:Q1"/>
    <mergeCell ref="B3:H3"/>
    <mergeCell ref="I3:N3"/>
    <mergeCell ref="B4:H4"/>
    <mergeCell ref="I4:N4"/>
    <mergeCell ref="I5:N5"/>
  </mergeCells>
  <hyperlinks>
    <hyperlink ref="O2" r:id="rId1" xr:uid="{050F8C57-B8F4-4A0A-A2F5-DFD8F8D40279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&amp;L_x000D_&amp;1#&amp;"Calibri"&amp;10&amp;K000000 Sensitivity: C2 Internal</oddFooter>
  </headerFooter>
  <ignoredErrors>
    <ignoredError sqref="H7:H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E8D8FCB-6A44-4D93-AD1A-E2A6F49AB9E3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2.xml><?xml version="1.0" encoding="utf-8"?>
<ds:datastoreItem xmlns:ds="http://schemas.openxmlformats.org/officeDocument/2006/customXml" ds:itemID="{8009A648-BDE4-4FB0-ADCC-0AB6D8C0F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F08FA-1E36-4ED6-97C1-B77C7E448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26350C-CA28-4456-B5C0-CD4B7C79DA2B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08-05 Contratación MARF</vt:lpstr>
      <vt:lpstr>'TABLA 08-05 Contratación MARF'!Área_de_impresión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Paz Alonso Pardo</dc:creator>
  <cp:lastModifiedBy>Longobardo Simone, Mariana</cp:lastModifiedBy>
  <cp:lastPrinted>2020-02-18T12:25:42Z</cp:lastPrinted>
  <dcterms:created xsi:type="dcterms:W3CDTF">2008-08-19T07:20:37Z</dcterms:created>
  <dcterms:modified xsi:type="dcterms:W3CDTF">2026-03-03T11:04:41Z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2025-11-03T17:12:37Z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a8a53025-56e7-4055-b21e-e77519ef99e1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