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xgroup.sharepoint.com/teams/ResearchStrategy-BCN/Shared Documents/General/Estadísticas/2026/Tablas mensuales/02-26/"/>
    </mc:Choice>
  </mc:AlternateContent>
  <xr:revisionPtr revIDLastSave="37" documentId="8_{7DAEB01C-21ED-4823-A230-D05E8EF62311}" xr6:coauthVersionLast="47" xr6:coauthVersionMax="47" xr10:uidLastSave="{3BD272E2-5E04-4ACC-A043-66AAC9E56A4F}"/>
  <bookViews>
    <workbookView xWindow="-28910" yWindow="700" windowWidth="29020" windowHeight="15700" xr2:uid="{58F28837-DAB1-4002-9062-3038B324BE95}"/>
  </bookViews>
  <sheets>
    <sheet name="TABLA 09-01 Contrat. Deuda BME" sheetId="2" r:id="rId1"/>
  </sheets>
  <definedNames>
    <definedName name="_xlnm.Print_Area" localSheetId="0">'TABLA 09-01 Contrat. Deuda BME'!$B$1:$E$25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5" i="2"/>
  <c r="C25" i="2"/>
  <c r="E23" i="2"/>
  <c r="E22" i="2"/>
  <c r="E21" i="2"/>
  <c r="E18" i="2"/>
  <c r="E17" i="2"/>
  <c r="E16" i="2"/>
  <c r="E15" i="2"/>
  <c r="E13" i="2"/>
  <c r="E20" i="2"/>
  <c r="E19" i="2"/>
  <c r="E14" i="2"/>
  <c r="E12" i="2"/>
  <c r="E9" i="2"/>
  <c r="E8" i="2"/>
  <c r="E7" i="2"/>
  <c r="E6" i="2"/>
  <c r="E25" i="2" l="1"/>
</calcChain>
</file>

<file path=xl/sharedStrings.xml><?xml version="1.0" encoding="utf-8"?>
<sst xmlns="http://schemas.openxmlformats.org/spreadsheetml/2006/main" count="17" uniqueCount="17">
  <si>
    <t>INFORMACIÓN RELACIONADA:</t>
  </si>
  <si>
    <t>http://www.aiaf.es/esp/aspx/Aiaf/EstadisAIAF.aspx</t>
  </si>
  <si>
    <t>SENAF</t>
  </si>
  <si>
    <t>SEND</t>
  </si>
  <si>
    <t>TOTAL</t>
  </si>
  <si>
    <t>2020</t>
  </si>
  <si>
    <t>2021</t>
  </si>
  <si>
    <t>2022</t>
  </si>
  <si>
    <t>2023</t>
  </si>
  <si>
    <t>2024</t>
  </si>
  <si>
    <t>2025</t>
  </si>
  <si>
    <t>Volumen Negociado de Deuda Pública en las Plataformas de BME</t>
  </si>
  <si>
    <t>Public Debt Trading Volume on BME Platforms</t>
  </si>
  <si>
    <t>Millones de euros</t>
  </si>
  <si>
    <t>Euros, in millions</t>
  </si>
  <si>
    <t>Periodo / Period</t>
  </si>
  <si>
    <t>TOTAL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</si>
</sst>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p_t_a_-;\-* #,##0.00\ _p_t_a_-;_-* &quot;-&quot;??\ _p_t_a_-;_-@_-"/>
    <numFmt numFmtId="165" formatCode="_-* #,##0\ _p_t_a_-;\-* #,##0\ _p_t_a_-;_-* &quot;-&quot;\ _p_t_a_-;_-@_-"/>
    <numFmt numFmtId="166" formatCode="_-* #,##0.00\ &quot;pta&quot;_-;\-* #,##0.00\ &quot;pta&quot;_-;_-* &quot;-&quot;??\ &quot;pta&quot;_-;_-@_-"/>
    <numFmt numFmtId="167" formatCode="_-* #,##0\ &quot;pta&quot;_-;\-* #,##0\ &quot;pta&quot;_-;_-* &quot;-&quot;\ &quot;pta&quot;_-;_-@_-"/>
    <numFmt numFmtId="168" formatCode="[$-C0A]mmmm\-yy;@"/>
  </numFmts>
  <fonts count="34">
    <font>
      <sz val="10"/>
      <name val="Arial"/>
      <family val="2"/>
    </font>
    <font>
      <b/>
      <sz val="9"/>
      <name val="Arial"/>
      <family val="2"/>
    </font>
    <font>
      <u/>
      <sz val="10"/>
      <color indexed="12"/>
      <name val="MS Sans Serif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2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9"/>
      <name val="Noto Sans"/>
      <family val="2"/>
    </font>
    <font>
      <b/>
      <sz val="9"/>
      <color theme="0"/>
      <name val="Noto Sans"/>
      <family val="2"/>
    </font>
    <font>
      <b/>
      <sz val="9"/>
      <name val="Noto Sans"/>
      <family val="2"/>
    </font>
    <font>
      <b/>
      <sz val="9"/>
      <color rgb="FF000000"/>
      <name val="Noto Sans"/>
      <family val="2"/>
    </font>
    <font>
      <u/>
      <sz val="9"/>
      <color indexed="12"/>
      <name val="Noto Sans"/>
      <family val="2"/>
    </font>
    <font>
      <sz val="9"/>
      <color rgb="FFFF0000"/>
      <name val="Noto Sans"/>
      <family val="2"/>
    </font>
    <font>
      <sz val="9"/>
      <color rgb="FFC00000"/>
      <name val="Noto Sans"/>
      <family val="2"/>
    </font>
    <font>
      <b/>
      <sz val="9"/>
      <color theme="0"/>
      <name val="Noto Sans Condensed"/>
      <family val="2"/>
    </font>
    <font>
      <b/>
      <sz val="9"/>
      <color rgb="FF595959"/>
      <name val="Noto Sans"/>
      <family val="2"/>
    </font>
    <font>
      <sz val="9"/>
      <color rgb="FF595959"/>
      <name val="Noto Sans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C5F"/>
        <bgColor indexed="64"/>
      </patternFill>
    </fill>
    <fill>
      <patternFill patternType="solid">
        <fgColor rgb="FF88C1E4"/>
        <bgColor indexed="64"/>
      </patternFill>
    </fill>
    <fill>
      <patternFill patternType="solid">
        <fgColor rgb="FFEDEDED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rgb="FF595959"/>
      </bottom>
      <diagonal/>
    </border>
    <border>
      <left/>
      <right/>
      <top style="thin">
        <color rgb="FF595959"/>
      </top>
      <bottom style="thin">
        <color rgb="FF595959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" applyBorder="0">
      <alignment horizontal="center" vertical="center" wrapText="1"/>
    </xf>
    <xf numFmtId="14" fontId="1" fillId="20" borderId="2">
      <alignment horizontal="center" vertical="center" wrapText="1"/>
    </xf>
    <xf numFmtId="0" fontId="10" fillId="21" borderId="6" applyNumberFormat="0" applyAlignment="0" applyProtection="0"/>
    <xf numFmtId="0" fontId="11" fillId="22" borderId="7" applyNumberFormat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4" fillId="29" borderId="6" applyNumberFormat="0" applyAlignment="0" applyProtection="0"/>
    <xf numFmtId="0" fontId="2" fillId="0" borderId="0" applyNumberFormat="0" applyFill="0" applyBorder="0" applyAlignment="0" applyProtection="0"/>
    <xf numFmtId="0" fontId="15" fillId="30" borderId="0" applyNumberFormat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6" fillId="31" borderId="0" applyNumberFormat="0" applyBorder="0" applyAlignment="0" applyProtection="0"/>
    <xf numFmtId="0" fontId="3" fillId="0" borderId="0"/>
    <xf numFmtId="0" fontId="7" fillId="32" borderId="9" applyNumberFormat="0" applyFont="0" applyAlignment="0" applyProtection="0"/>
    <xf numFmtId="4" fontId="4" fillId="0" borderId="0" applyBorder="0"/>
    <xf numFmtId="3" fontId="4" fillId="0" borderId="0" applyBorder="0"/>
    <xf numFmtId="0" fontId="17" fillId="21" borderId="10" applyNumberFormat="0" applyAlignment="0" applyProtection="0"/>
    <xf numFmtId="49" fontId="4" fillId="0" borderId="0" applyNumberFormat="0" applyBorder="0">
      <alignment horizontal="left"/>
    </xf>
    <xf numFmtId="0" fontId="18" fillId="0" borderId="0" applyNumberFormat="0" applyFill="0" applyBorder="0" applyAlignment="0" applyProtection="0"/>
    <xf numFmtId="0" fontId="1" fillId="0" borderId="0" applyFont="0" applyAlignment="0">
      <alignment horizontal="left"/>
    </xf>
    <xf numFmtId="0" fontId="19" fillId="0" borderId="0" applyNumberFormat="0" applyFill="0" applyBorder="0" applyAlignment="0" applyProtection="0"/>
    <xf numFmtId="0" fontId="20" fillId="0" borderId="0" applyNumberFormat="0" applyBorder="0">
      <alignment horizontal="left" vertical="center" wrapText="1"/>
    </xf>
    <xf numFmtId="0" fontId="5" fillId="33" borderId="3">
      <alignment horizontal="left" wrapText="1"/>
    </xf>
    <xf numFmtId="0" fontId="21" fillId="33" borderId="4">
      <alignment horizontal="left" wrapText="1"/>
    </xf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3" fillId="0" borderId="12" applyNumberFormat="0" applyFill="0" applyAlignment="0" applyProtection="0"/>
    <xf numFmtId="0" fontId="6" fillId="0" borderId="5" applyNumberFormat="0" applyFont="0" applyFill="0" applyAlignment="0" applyProtection="0"/>
  </cellStyleXfs>
  <cellXfs count="35">
    <xf numFmtId="0" fontId="0" fillId="0" borderId="0" xfId="0"/>
    <xf numFmtId="0" fontId="24" fillId="0" borderId="0" xfId="0" applyFont="1"/>
    <xf numFmtId="3" fontId="26" fillId="0" borderId="0" xfId="39" applyNumberFormat="1" applyFont="1"/>
    <xf numFmtId="0" fontId="27" fillId="0" borderId="0" xfId="0" applyFont="1"/>
    <xf numFmtId="0" fontId="28" fillId="0" borderId="0" xfId="32" applyFont="1" applyAlignment="1">
      <alignment vertical="top"/>
    </xf>
    <xf numFmtId="0" fontId="29" fillId="0" borderId="0" xfId="0" applyFont="1"/>
    <xf numFmtId="0" fontId="30" fillId="0" borderId="0" xfId="0" applyFont="1"/>
    <xf numFmtId="17" fontId="24" fillId="0" borderId="0" xfId="0" applyNumberFormat="1" applyFont="1"/>
    <xf numFmtId="0" fontId="27" fillId="34" borderId="0" xfId="0" applyFont="1" applyFill="1" applyAlignment="1">
      <alignment horizontal="left"/>
    </xf>
    <xf numFmtId="0" fontId="31" fillId="35" borderId="0" xfId="0" applyFont="1" applyFill="1" applyAlignment="1">
      <alignment horizontal="left" vertical="center"/>
    </xf>
    <xf numFmtId="0" fontId="25" fillId="36" borderId="0" xfId="50" applyFont="1" applyFill="1" applyBorder="1">
      <alignment horizontal="left" wrapText="1"/>
    </xf>
    <xf numFmtId="14" fontId="32" fillId="0" borderId="0" xfId="20" applyFont="1" applyFill="1" applyBorder="1">
      <alignment horizontal="center" vertical="center" wrapText="1"/>
    </xf>
    <xf numFmtId="0" fontId="33" fillId="0" borderId="0" xfId="0" applyFont="1" applyFill="1" applyBorder="1"/>
    <xf numFmtId="49" fontId="33" fillId="0" borderId="0" xfId="0" applyNumberFormat="1" applyFont="1" applyFill="1" applyBorder="1" applyAlignment="1">
      <alignment horizontal="left"/>
    </xf>
    <xf numFmtId="3" fontId="33" fillId="0" borderId="0" xfId="0" applyNumberFormat="1" applyFont="1" applyFill="1" applyBorder="1"/>
    <xf numFmtId="168" fontId="33" fillId="0" borderId="0" xfId="44" applyNumberFormat="1" applyFont="1" applyFill="1" applyBorder="1">
      <alignment horizontal="left"/>
    </xf>
    <xf numFmtId="3" fontId="33" fillId="0" borderId="0" xfId="39" applyNumberFormat="1" applyFont="1" applyFill="1" applyBorder="1"/>
    <xf numFmtId="3" fontId="33" fillId="0" borderId="0" xfId="42" applyFont="1" applyFill="1" applyBorder="1"/>
    <xf numFmtId="3" fontId="32" fillId="0" borderId="0" xfId="0" applyNumberFormat="1" applyFont="1" applyFill="1" applyBorder="1"/>
    <xf numFmtId="3" fontId="32" fillId="0" borderId="0" xfId="39" applyNumberFormat="1" applyFont="1" applyFill="1" applyBorder="1"/>
    <xf numFmtId="3" fontId="32" fillId="0" borderId="13" xfId="0" applyNumberFormat="1" applyFont="1" applyFill="1" applyBorder="1"/>
    <xf numFmtId="168" fontId="33" fillId="0" borderId="13" xfId="44" applyNumberFormat="1" applyFont="1" applyFill="1" applyBorder="1">
      <alignment horizontal="left"/>
    </xf>
    <xf numFmtId="3" fontId="33" fillId="0" borderId="13" xfId="39" applyNumberFormat="1" applyFont="1" applyFill="1" applyBorder="1"/>
    <xf numFmtId="3" fontId="32" fillId="0" borderId="13" xfId="39" applyNumberFormat="1" applyFont="1" applyFill="1" applyBorder="1"/>
    <xf numFmtId="49" fontId="32" fillId="0" borderId="14" xfId="0" applyNumberFormat="1" applyFont="1" applyFill="1" applyBorder="1"/>
    <xf numFmtId="3" fontId="32" fillId="0" borderId="14" xfId="0" applyNumberFormat="1" applyFont="1" applyFill="1" applyBorder="1"/>
    <xf numFmtId="49" fontId="33" fillId="37" borderId="0" xfId="0" applyNumberFormat="1" applyFont="1" applyFill="1" applyBorder="1" applyAlignment="1">
      <alignment horizontal="left"/>
    </xf>
    <xf numFmtId="3" fontId="33" fillId="37" borderId="0" xfId="0" applyNumberFormat="1" applyFont="1" applyFill="1" applyBorder="1"/>
    <xf numFmtId="3" fontId="32" fillId="37" borderId="0" xfId="0" applyNumberFormat="1" applyFont="1" applyFill="1" applyBorder="1"/>
    <xf numFmtId="49" fontId="33" fillId="37" borderId="13" xfId="0" applyNumberFormat="1" applyFont="1" applyFill="1" applyBorder="1" applyAlignment="1">
      <alignment horizontal="left"/>
    </xf>
    <xf numFmtId="3" fontId="33" fillId="37" borderId="13" xfId="0" applyNumberFormat="1" applyFont="1" applyFill="1" applyBorder="1"/>
    <xf numFmtId="3" fontId="32" fillId="37" borderId="13" xfId="0" applyNumberFormat="1" applyFont="1" applyFill="1" applyBorder="1"/>
    <xf numFmtId="168" fontId="33" fillId="37" borderId="0" xfId="44" applyNumberFormat="1" applyFont="1" applyFill="1" applyBorder="1">
      <alignment horizontal="left"/>
    </xf>
    <xf numFmtId="3" fontId="33" fillId="37" borderId="0" xfId="39" applyNumberFormat="1" applyFont="1" applyFill="1" applyBorder="1"/>
    <xf numFmtId="3" fontId="32" fillId="37" borderId="0" xfId="39" applyNumberFormat="1" applyFont="1" applyFill="1" applyBorder="1"/>
  </cellXfs>
  <cellStyles count="5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abecera ING" xfId="19" xr:uid="{580865B7-3D50-4C58-B537-B262923E517B}"/>
    <cellStyle name="Cabeceras" xfId="20" xr:uid="{2CF249C9-CB13-415A-902B-C7E691AC9D83}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Incorrecto" xfId="33" builtinId="27" customBuiltin="1"/>
    <cellStyle name="Millares" xfId="34" builtinId="3" customBuiltin="1"/>
    <cellStyle name="Millares [0]" xfId="35" builtinId="6" customBuiltin="1"/>
    <cellStyle name="Moneda" xfId="36" builtinId="4" customBuiltin="1"/>
    <cellStyle name="Moneda [0]" xfId="37" builtinId="7" customBuiltin="1"/>
    <cellStyle name="Neutral" xfId="38" builtinId="28" customBuiltin="1"/>
    <cellStyle name="Normal" xfId="0" builtinId="0" customBuiltin="1"/>
    <cellStyle name="Normal 2" xfId="39" xr:uid="{09084C14-C891-4260-AE98-A20231D599A7}"/>
    <cellStyle name="Notas" xfId="40" builtinId="10" customBuiltin="1"/>
    <cellStyle name="numero" xfId="41" xr:uid="{13A7BAC8-9062-4522-BB82-5A5C9FD188D3}"/>
    <cellStyle name="numero sin decimales" xfId="42" xr:uid="{56377E70-859C-4C88-BE71-AE379321FD65}"/>
    <cellStyle name="Salida" xfId="43" builtinId="21" customBuiltin="1"/>
    <cellStyle name="Texto" xfId="44" xr:uid="{8631C9E3-7664-46AD-A255-4DE62BE1AC2B}"/>
    <cellStyle name="Texto de advertencia" xfId="45" builtinId="11" customBuiltin="1"/>
    <cellStyle name="Texto destacado" xfId="46" xr:uid="{F336C436-E41A-4537-88DA-8FCE60D4E63C}"/>
    <cellStyle name="Texto explicativo" xfId="47" builtinId="53" customBuiltin="1"/>
    <cellStyle name="Texto ING" xfId="48" xr:uid="{59F3629F-0B31-4C2F-8383-2BD173DBCD29}"/>
    <cellStyle name="Titular" xfId="49" xr:uid="{36B7D12E-0F49-470C-AE9E-E1AAC4D49D59}"/>
    <cellStyle name="Titular ING" xfId="50" xr:uid="{61CF7AFB-A313-417D-9611-BB17CD7D7262}"/>
    <cellStyle name="Título" xfId="51" builtinId="15" customBuiltin="1"/>
    <cellStyle name="Título 2" xfId="52" builtinId="17" customBuiltin="1"/>
    <cellStyle name="Título 3" xfId="53" builtinId="18" customBuiltin="1"/>
    <cellStyle name="Total" xfId="54" builtinId="25" customBuiltin="1"/>
  </cellStyles>
  <dxfs count="0"/>
  <tableStyles count="0" defaultTableStyle="TableStyleMedium9" defaultPivotStyle="PivotStyleLight16"/>
  <colors>
    <mruColors>
      <color rgb="FFEDEDED"/>
      <color rgb="FF4E4E4E"/>
      <color rgb="FF88C1E4"/>
      <color rgb="FF002C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iaf.es/esp/aspx/Aiaf/EstadisAIAF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F66A0-95C0-41F0-91C3-58FC314213D5}">
  <sheetPr>
    <pageSetUpPr fitToPage="1"/>
  </sheetPr>
  <dimension ref="A1:I27"/>
  <sheetViews>
    <sheetView showGridLines="0" tabSelected="1" zoomScale="145" zoomScaleNormal="145" workbookViewId="0">
      <pane ySplit="5" topLeftCell="A6" activePane="bottomLeft" state="frozen"/>
      <selection pane="bottomLeft" activeCell="H12" sqref="H12"/>
    </sheetView>
  </sheetViews>
  <sheetFormatPr baseColWidth="10" defaultColWidth="10.81640625" defaultRowHeight="13"/>
  <cols>
    <col min="1" max="1" width="0.7265625" style="1" customWidth="1"/>
    <col min="2" max="2" width="16.54296875" style="1" customWidth="1"/>
    <col min="3" max="5" width="15.7265625" style="1" customWidth="1"/>
    <col min="6" max="16384" width="10.81640625" style="1"/>
  </cols>
  <sheetData>
    <row r="1" spans="2:9" ht="15" customHeight="1">
      <c r="B1" s="9" t="s">
        <v>11</v>
      </c>
      <c r="C1" s="9"/>
      <c r="D1" s="9"/>
      <c r="E1" s="9"/>
      <c r="F1" s="8" t="s">
        <v>0</v>
      </c>
      <c r="G1" s="8"/>
      <c r="H1" s="8"/>
      <c r="I1" s="3"/>
    </row>
    <row r="2" spans="2:9" ht="15" customHeight="1">
      <c r="B2" s="9" t="s">
        <v>12</v>
      </c>
      <c r="C2" s="9"/>
      <c r="D2" s="9"/>
      <c r="E2" s="9"/>
      <c r="F2" s="4" t="s">
        <v>1</v>
      </c>
    </row>
    <row r="3" spans="2:9" s="5" customFormat="1" ht="15" customHeight="1">
      <c r="B3" s="10" t="s">
        <v>13</v>
      </c>
      <c r="C3" s="10"/>
      <c r="D3" s="10"/>
      <c r="E3" s="10"/>
    </row>
    <row r="4" spans="2:9" s="5" customFormat="1" ht="15" customHeight="1">
      <c r="B4" s="10" t="s">
        <v>14</v>
      </c>
      <c r="C4" s="10"/>
      <c r="D4" s="10"/>
      <c r="E4" s="10"/>
    </row>
    <row r="5" spans="2:9">
      <c r="B5" s="11" t="s">
        <v>15</v>
      </c>
      <c r="C5" s="11" t="s">
        <v>2</v>
      </c>
      <c r="D5" s="11" t="s">
        <v>3</v>
      </c>
      <c r="E5" s="11" t="s">
        <v>4</v>
      </c>
      <c r="F5" s="12"/>
    </row>
    <row r="6" spans="2:9" ht="12.75" customHeight="1">
      <c r="B6" s="13" t="s">
        <v>5</v>
      </c>
      <c r="C6" s="14">
        <v>129579.22999999998</v>
      </c>
      <c r="D6" s="14">
        <v>149603.61999999997</v>
      </c>
      <c r="E6" s="18">
        <f t="shared" ref="E6:E13" si="0">SUM(C6:D6)</f>
        <v>279182.84999999998</v>
      </c>
      <c r="F6" s="12"/>
      <c r="G6" s="6"/>
      <c r="H6" s="6"/>
    </row>
    <row r="7" spans="2:9" ht="12.75" customHeight="1">
      <c r="B7" s="26" t="s">
        <v>6</v>
      </c>
      <c r="C7" s="27">
        <v>184219.03733513996</v>
      </c>
      <c r="D7" s="27">
        <v>49633.759999999995</v>
      </c>
      <c r="E7" s="28">
        <f t="shared" si="0"/>
        <v>233852.79733513994</v>
      </c>
      <c r="F7" s="12"/>
      <c r="G7" s="6"/>
      <c r="H7" s="6"/>
    </row>
    <row r="8" spans="2:9" ht="12.75" customHeight="1">
      <c r="B8" s="13" t="s">
        <v>7</v>
      </c>
      <c r="C8" s="14">
        <v>96316.41</v>
      </c>
      <c r="D8" s="14">
        <v>18389</v>
      </c>
      <c r="E8" s="18">
        <f t="shared" si="0"/>
        <v>114705.41</v>
      </c>
      <c r="F8" s="12"/>
      <c r="G8" s="6"/>
      <c r="H8" s="6"/>
    </row>
    <row r="9" spans="2:9" ht="12.75" customHeight="1">
      <c r="B9" s="26" t="s">
        <v>8</v>
      </c>
      <c r="C9" s="27">
        <v>161987.83000000002</v>
      </c>
      <c r="D9" s="27">
        <v>21958</v>
      </c>
      <c r="E9" s="28">
        <f>SUM(C9:D9)</f>
        <v>183945.83000000002</v>
      </c>
      <c r="F9" s="12"/>
      <c r="G9" s="6"/>
      <c r="H9" s="6"/>
    </row>
    <row r="10" spans="2:9" ht="12.75" customHeight="1">
      <c r="B10" s="13" t="s">
        <v>9</v>
      </c>
      <c r="C10" s="14">
        <v>99114.900000000009</v>
      </c>
      <c r="D10" s="14">
        <v>4708.2800000000007</v>
      </c>
      <c r="E10" s="18">
        <v>103823.18</v>
      </c>
      <c r="F10" s="12"/>
      <c r="G10" s="6"/>
      <c r="H10" s="6"/>
    </row>
    <row r="11" spans="2:9" ht="12.75" customHeight="1">
      <c r="B11" s="29" t="s">
        <v>10</v>
      </c>
      <c r="C11" s="30">
        <v>137166.96</v>
      </c>
      <c r="D11" s="30">
        <v>2126.3200000000002</v>
      </c>
      <c r="E11" s="31">
        <v>139293.28</v>
      </c>
      <c r="F11" s="12"/>
      <c r="G11" s="6"/>
      <c r="H11" s="6"/>
    </row>
    <row r="12" spans="2:9" ht="12.75" customHeight="1">
      <c r="B12" s="15">
        <v>45689</v>
      </c>
      <c r="C12" s="16">
        <v>9990.58</v>
      </c>
      <c r="D12" s="16">
        <v>314.04000000000002</v>
      </c>
      <c r="E12" s="19">
        <f t="shared" si="0"/>
        <v>10304.620000000001</v>
      </c>
      <c r="F12" s="17"/>
      <c r="G12" s="2"/>
      <c r="H12" s="2"/>
    </row>
    <row r="13" spans="2:9" ht="12.75" customHeight="1">
      <c r="B13" s="32">
        <v>45717</v>
      </c>
      <c r="C13" s="33">
        <v>8752.07</v>
      </c>
      <c r="D13" s="33">
        <v>35.229999999999997</v>
      </c>
      <c r="E13" s="34">
        <f t="shared" si="0"/>
        <v>8787.2999999999993</v>
      </c>
      <c r="F13" s="17"/>
      <c r="G13" s="2"/>
      <c r="H13" s="2"/>
    </row>
    <row r="14" spans="2:9" ht="12.75" customHeight="1">
      <c r="B14" s="15">
        <v>45748</v>
      </c>
      <c r="C14" s="16">
        <v>6195.22</v>
      </c>
      <c r="D14" s="16">
        <v>353.83</v>
      </c>
      <c r="E14" s="19">
        <f t="shared" ref="E14:E24" si="1">+D14+C14</f>
        <v>6549.05</v>
      </c>
      <c r="F14" s="17"/>
      <c r="G14" s="2"/>
      <c r="H14" s="2"/>
    </row>
    <row r="15" spans="2:9" ht="12.75" customHeight="1">
      <c r="B15" s="32">
        <v>45778</v>
      </c>
      <c r="C15" s="33">
        <v>8696.1</v>
      </c>
      <c r="D15" s="33">
        <v>58.77</v>
      </c>
      <c r="E15" s="34">
        <f t="shared" si="1"/>
        <v>8754.8700000000008</v>
      </c>
      <c r="F15" s="17"/>
      <c r="G15" s="2"/>
      <c r="H15" s="2"/>
    </row>
    <row r="16" spans="2:9" ht="12.75" customHeight="1">
      <c r="B16" s="15">
        <v>45809</v>
      </c>
      <c r="C16" s="16">
        <v>12024.42</v>
      </c>
      <c r="D16" s="16">
        <v>25.92</v>
      </c>
      <c r="E16" s="19">
        <f t="shared" si="1"/>
        <v>12050.34</v>
      </c>
      <c r="F16" s="17"/>
      <c r="G16" s="2"/>
      <c r="H16" s="2"/>
    </row>
    <row r="17" spans="1:8" ht="12.75" customHeight="1">
      <c r="B17" s="32">
        <v>45839</v>
      </c>
      <c r="C17" s="33">
        <v>14912.28</v>
      </c>
      <c r="D17" s="33">
        <v>230.79</v>
      </c>
      <c r="E17" s="34">
        <f t="shared" si="1"/>
        <v>15143.070000000002</v>
      </c>
      <c r="F17" s="17"/>
      <c r="G17" s="2"/>
      <c r="H17" s="2"/>
    </row>
    <row r="18" spans="1:8" ht="12.75" customHeight="1">
      <c r="B18" s="15">
        <v>45870</v>
      </c>
      <c r="C18" s="16">
        <v>9281.7999999999993</v>
      </c>
      <c r="D18" s="16">
        <v>147.36000000000001</v>
      </c>
      <c r="E18" s="19">
        <f t="shared" si="1"/>
        <v>9429.16</v>
      </c>
      <c r="F18" s="17"/>
      <c r="G18" s="2"/>
      <c r="H18" s="2"/>
    </row>
    <row r="19" spans="1:8" ht="12.75" customHeight="1">
      <c r="B19" s="32">
        <v>45901</v>
      </c>
      <c r="C19" s="33">
        <v>15114.9</v>
      </c>
      <c r="D19" s="33">
        <v>17.62</v>
      </c>
      <c r="E19" s="34">
        <f t="shared" si="1"/>
        <v>15132.52</v>
      </c>
      <c r="F19" s="17"/>
      <c r="G19" s="2"/>
      <c r="H19" s="2"/>
    </row>
    <row r="20" spans="1:8" ht="12.75" customHeight="1">
      <c r="A20" s="7">
        <v>45931</v>
      </c>
      <c r="B20" s="15">
        <v>45931</v>
      </c>
      <c r="C20" s="16">
        <v>18034.21</v>
      </c>
      <c r="D20" s="16">
        <v>47.94</v>
      </c>
      <c r="E20" s="19">
        <f t="shared" si="1"/>
        <v>18082.149999999998</v>
      </c>
      <c r="F20" s="17"/>
      <c r="G20" s="2"/>
      <c r="H20" s="2"/>
    </row>
    <row r="21" spans="1:8" ht="12.75" customHeight="1">
      <c r="A21" s="7"/>
      <c r="B21" s="32">
        <v>45962</v>
      </c>
      <c r="C21" s="33">
        <v>11652.74</v>
      </c>
      <c r="D21" s="33">
        <v>65.739999999999995</v>
      </c>
      <c r="E21" s="34">
        <f t="shared" si="1"/>
        <v>11718.48</v>
      </c>
      <c r="F21" s="17"/>
      <c r="G21" s="2"/>
      <c r="H21" s="2"/>
    </row>
    <row r="22" spans="1:8" ht="12.75" customHeight="1">
      <c r="A22" s="7"/>
      <c r="B22" s="21">
        <v>45992</v>
      </c>
      <c r="C22" s="22">
        <v>13304.99</v>
      </c>
      <c r="D22" s="22">
        <v>572.42999999999995</v>
      </c>
      <c r="E22" s="23">
        <f t="shared" si="1"/>
        <v>13877.42</v>
      </c>
      <c r="F22" s="17"/>
      <c r="G22" s="2"/>
      <c r="H22" s="2"/>
    </row>
    <row r="23" spans="1:8" ht="12.75" customHeight="1">
      <c r="A23" s="7"/>
      <c r="B23" s="32">
        <v>46023</v>
      </c>
      <c r="C23" s="33">
        <v>12129.16</v>
      </c>
      <c r="D23" s="33">
        <v>92.16</v>
      </c>
      <c r="E23" s="34">
        <f t="shared" si="1"/>
        <v>12221.32</v>
      </c>
      <c r="F23" s="17"/>
      <c r="G23" s="2"/>
      <c r="H23" s="2"/>
    </row>
    <row r="24" spans="1:8" ht="12.75" customHeight="1">
      <c r="A24" s="7"/>
      <c r="B24" s="21">
        <v>46054</v>
      </c>
      <c r="C24" s="22">
        <v>15193.81</v>
      </c>
      <c r="D24" s="22">
        <v>158.31</v>
      </c>
      <c r="E24" s="20">
        <f t="shared" si="1"/>
        <v>15352.119999999999</v>
      </c>
      <c r="F24" s="17"/>
      <c r="G24" s="2"/>
      <c r="H24" s="2"/>
    </row>
    <row r="25" spans="1:8" ht="12.75" customHeight="1">
      <c r="B25" s="24" t="s">
        <v>16</v>
      </c>
      <c r="C25" s="25">
        <f>SUM(C23:C24)</f>
        <v>27322.97</v>
      </c>
      <c r="D25" s="25">
        <f>SUM(D23:D24)</f>
        <v>250.47</v>
      </c>
      <c r="E25" s="25">
        <f>SUM(E23:E24)</f>
        <v>27573.439999999999</v>
      </c>
      <c r="F25" s="12"/>
    </row>
    <row r="26" spans="1:8">
      <c r="B26" s="12"/>
      <c r="C26" s="12"/>
      <c r="D26" s="12"/>
      <c r="E26" s="12"/>
      <c r="F26" s="12"/>
    </row>
    <row r="27" spans="1:8">
      <c r="B27" s="12"/>
      <c r="C27" s="12"/>
      <c r="D27" s="12"/>
      <c r="E27" s="12"/>
      <c r="F27" s="12"/>
    </row>
  </sheetData>
  <sheetProtection formatCells="0" formatColumns="0" formatRows="0" insertColumns="0" insertRows="0" insertHyperlinks="0" deleteColumns="0" deleteRows="0" sort="0" autoFilter="0" pivotTables="0"/>
  <mergeCells count="3">
    <mergeCell ref="F1:H1"/>
    <mergeCell ref="B3:E3"/>
    <mergeCell ref="B4:E4"/>
  </mergeCells>
  <hyperlinks>
    <hyperlink ref="F2" r:id="rId1" xr:uid="{8109993F-5E35-457E-9FB9-88AC6E6620D2}"/>
  </hyperlinks>
  <pageMargins left="0.70866141732283472" right="0.70866141732283472" top="0.74803149606299213" bottom="0.74803149606299213" header="0.31496062992125984" footer="0.31496062992125984"/>
  <pageSetup paperSize="9" orientation="landscape" r:id="rId2"/>
  <headerFooter>
    <oddHeader>Página &amp;P de &amp;F</oddHeader>
    <oddFooter>&amp;L_x000D_&amp;1#&amp;"Calibri"&amp;10&amp;K000000 Sensitivity: C2 Internal</oddFooter>
  </headerFooter>
  <ignoredErrors>
    <ignoredError sqref="E12:E13 C25:D25" formulaRange="1"/>
    <ignoredError sqref="B6:B1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3c8a2-7a3e-4d46-98b0-238345b878c8" xsi:nil="true"/>
    <lcf76f155ced4ddcb4097134ff3c332f xmlns="40c2a0fd-5313-4151-840a-a978290a605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BD347C3BE934F81DF9A8D015F81A8" ma:contentTypeVersion="14" ma:contentTypeDescription="Create a new document." ma:contentTypeScope="" ma:versionID="fbe66559fe7a9ad3edb792a7f5bc5ca3">
  <xsd:schema xmlns:xsd="http://www.w3.org/2001/XMLSchema" xmlns:xs="http://www.w3.org/2001/XMLSchema" xmlns:p="http://schemas.microsoft.com/office/2006/metadata/properties" xmlns:ns2="40c2a0fd-5313-4151-840a-a978290a6053" xmlns:ns3="5d93c8a2-7a3e-4d46-98b0-238345b878c8" targetNamespace="http://schemas.microsoft.com/office/2006/metadata/properties" ma:root="true" ma:fieldsID="88e85a3312ba99c5a4ded851941d66d9" ns2:_="" ns3:_="">
    <xsd:import namespace="40c2a0fd-5313-4151-840a-a978290a6053"/>
    <xsd:import namespace="5d93c8a2-7a3e-4d46-98b0-238345b878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2a0fd-5313-4151-840a-a978290a6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0117ba-707e-4a6c-8197-c9ba28c7b0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3c8a2-7a3e-4d46-98b0-238345b878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22bdd4-5fa3-4c00-92af-ee3ed544233a}" ma:internalName="TaxCatchAll" ma:showField="CatchAllData" ma:web="5d93c8a2-7a3e-4d46-98b0-238345b87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EDDBCC08-AFAE-443C-8534-4023C3CBEA20}">
  <ds:schemaRefs>
    <ds:schemaRef ds:uri="http://schemas.microsoft.com/office/2006/metadata/properties"/>
    <ds:schemaRef ds:uri="http://schemas.microsoft.com/office/infopath/2007/PartnerControls"/>
    <ds:schemaRef ds:uri="5d93c8a2-7a3e-4d46-98b0-238345b878c8"/>
    <ds:schemaRef ds:uri="40c2a0fd-5313-4151-840a-a978290a6053"/>
  </ds:schemaRefs>
</ds:datastoreItem>
</file>

<file path=customXml/itemProps2.xml><?xml version="1.0" encoding="utf-8"?>
<ds:datastoreItem xmlns:ds="http://schemas.openxmlformats.org/officeDocument/2006/customXml" ds:itemID="{F10E6C7B-7A47-42B8-A878-E01D61D516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c2a0fd-5313-4151-840a-a978290a6053"/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908BB9-8BE4-4BF2-992F-557396611C4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1F25107-DCD8-439A-B7F4-8BB46B96297E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09-01 Contrat. Deuda BME</vt:lpstr>
      <vt:lpstr>'TABLA 09-01 Contrat. Deuda BME'!Área_de_impresión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 Javier Garrido Domingo</dc:creator>
  <cp:keywords/>
  <dc:description/>
  <cp:lastModifiedBy>Longobardo Simone, Mariana</cp:lastModifiedBy>
  <cp:revision/>
  <dcterms:created xsi:type="dcterms:W3CDTF">2008-08-19T11:40:34Z</dcterms:created>
  <dcterms:modified xsi:type="dcterms:W3CDTF">2026-03-03T11:11:16Z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a52270-6ed3-4abe-ba7c-b9255dadcdf9_Enabled">
    <vt:lpwstr>true</vt:lpwstr>
  </property>
  <property fmtid="{D5CDD505-2E9C-101B-9397-08002B2CF9AE}" pid="3" name="MSIP_Label_4da52270-6ed3-4abe-ba7c-b9255dadcdf9_SetDate">
    <vt:lpwstr>2025-12-09T11:34:54Z</vt:lpwstr>
  </property>
  <property fmtid="{D5CDD505-2E9C-101B-9397-08002B2CF9AE}" pid="4" name="MSIP_Label_4da52270-6ed3-4abe-ba7c-b9255dadcdf9_Method">
    <vt:lpwstr>Standard</vt:lpwstr>
  </property>
  <property fmtid="{D5CDD505-2E9C-101B-9397-08002B2CF9AE}" pid="5" name="MSIP_Label_4da52270-6ed3-4abe-ba7c-b9255dadcdf9_Name">
    <vt:lpwstr>4da52270-6ed3-4abe-ba7c-b9255dadcdf9</vt:lpwstr>
  </property>
  <property fmtid="{D5CDD505-2E9C-101B-9397-08002B2CF9AE}" pid="6" name="MSIP_Label_4da52270-6ed3-4abe-ba7c-b9255dadcdf9_SiteId">
    <vt:lpwstr>46e04f2b-093e-4ad0-a99f-0331aa506e12</vt:lpwstr>
  </property>
  <property fmtid="{D5CDD505-2E9C-101B-9397-08002B2CF9AE}" pid="7" name="MSIP_Label_4da52270-6ed3-4abe-ba7c-b9255dadcdf9_ActionId">
    <vt:lpwstr>553ff818-b770-441f-a853-79e90b10f8af</vt:lpwstr>
  </property>
  <property fmtid="{D5CDD505-2E9C-101B-9397-08002B2CF9AE}" pid="8" name="MSIP_Label_4da52270-6ed3-4abe-ba7c-b9255dadcdf9_ContentBits">
    <vt:lpwstr>2</vt:lpwstr>
  </property>
  <property fmtid="{D5CDD505-2E9C-101B-9397-08002B2CF9AE}" pid="9" name="MSIP_Label_4da52270-6ed3-4abe-ba7c-b9255dadcdf9_Tag">
    <vt:lpwstr>10, 3, 0, 1</vt:lpwstr>
  </property>
  <property fmtid="{D5CDD505-2E9C-101B-9397-08002B2CF9AE}" pid="10" name="ContentTypeId">
    <vt:lpwstr>0x010100E62BD347C3BE934F81DF9A8D015F81A8</vt:lpwstr>
  </property>
  <property fmtid="{D5CDD505-2E9C-101B-9397-08002B2CF9AE}" pid="11" name="MediaServiceImageTags">
    <vt:lpwstr/>
  </property>
</Properties>
</file>