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TABLA 09-03 (Deuda BDE)" sheetId="1" r:id="rId1"/>
  </sheets>
  <definedNames>
    <definedName name="_xlnm.Print_Area" localSheetId="0">'TABLA 09-03 (Deuda BDE)'!$B$1:$D$8</definedName>
  </definedNames>
  <calcPr fullCalcOnLoad="1"/>
</workbook>
</file>

<file path=xl/sharedStrings.xml><?xml version="1.0" encoding="utf-8"?>
<sst xmlns="http://schemas.openxmlformats.org/spreadsheetml/2006/main" count="15" uniqueCount="15">
  <si>
    <t>Outstanding Balance</t>
  </si>
  <si>
    <t>2018</t>
  </si>
  <si>
    <t>2019</t>
  </si>
  <si>
    <r>
      <t xml:space="preserve"> Non-resident investors Outstanding Balance </t>
    </r>
    <r>
      <rPr>
        <b/>
        <vertAlign val="superscript"/>
        <sz val="9"/>
        <rFont val="Calibri"/>
        <family val="2"/>
      </rPr>
      <t>(*)</t>
    </r>
  </si>
  <si>
    <t xml:space="preserve">      Fuente: Banco de España // Source: Bank of Spain </t>
  </si>
  <si>
    <t>Millones de euros</t>
  </si>
  <si>
    <t>Euros, in millions</t>
  </si>
  <si>
    <t>PUBLIC DEBT MARKET. OUTSTANDING  BALANCE AND NON RESIDENT</t>
  </si>
  <si>
    <t>DEUDA PÚBLICA. SALDO VIVO TOTAL Y NO RESIDENTES</t>
  </si>
  <si>
    <r>
      <t xml:space="preserve">Saldos en el Sistema </t>
    </r>
    <r>
      <rPr>
        <b/>
        <vertAlign val="superscript"/>
        <sz val="9"/>
        <color indexed="9"/>
        <rFont val="Calibri"/>
        <family val="2"/>
      </rPr>
      <t>(*)</t>
    </r>
  </si>
  <si>
    <r>
      <t>Saldo No Residentes</t>
    </r>
    <r>
      <rPr>
        <b/>
        <vertAlign val="superscript"/>
        <sz val="9"/>
        <color indexed="9"/>
        <rFont val="Calibri"/>
        <family val="2"/>
      </rPr>
      <t xml:space="preserve"> (**)</t>
    </r>
  </si>
  <si>
    <t xml:space="preserve">(**) Cartera a vencimiento de no residentes // Portfolio to maturity. Non resident investors
</t>
  </si>
  <si>
    <t xml:space="preserve">(*)  Saldos registrados en el depositario central
</t>
  </si>
  <si>
    <t>2020</t>
  </si>
  <si>
    <t>n.d.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</si>
</sst>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$-40A]dddd\,\ dd&quot; de &quot;mmmm&quot; de &quot;yyyy"/>
    <numFmt numFmtId="171" formatCode="#,##0.0"/>
    <numFmt numFmtId="172" formatCode="[$-C0A]mmmm\-yy;@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vertAlign val="superscript"/>
      <sz val="9"/>
      <color indexed="9"/>
      <name val="Calibri"/>
      <family val="2"/>
    </font>
    <font>
      <b/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u val="single"/>
      <sz val="7"/>
      <color indexed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7"/>
      <color rgb="FF000000"/>
      <name val="Calibri"/>
      <family val="2"/>
    </font>
    <font>
      <sz val="12"/>
      <color rgb="FFFF0000"/>
      <name val="Calibri"/>
      <family val="2"/>
    </font>
    <font>
      <b/>
      <sz val="9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theme="0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0" fillId="22" borderId="3" applyNumberFormat="0" applyAlignment="0" applyProtection="0"/>
    <xf numFmtId="0" fontId="41" fillId="23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36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6" fillId="0" borderId="0" applyFont="0" applyFill="0" applyBorder="0" applyAlignment="0" applyProtection="0"/>
    <xf numFmtId="0" fontId="48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9" fillId="0" borderId="0" applyNumberFormat="0" applyFill="0" applyBorder="0" applyAlignment="0" applyProtection="0"/>
    <xf numFmtId="0" fontId="2" fillId="0" borderId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52" fillId="34" borderId="10">
      <alignment horizontal="left" wrapText="1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44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59">
    <xf numFmtId="0" fontId="0" fillId="0" borderId="0" xfId="0" applyAlignment="1">
      <alignment/>
    </xf>
    <xf numFmtId="0" fontId="0" fillId="35" borderId="0" xfId="0" applyFill="1" applyAlignment="1">
      <alignment/>
    </xf>
    <xf numFmtId="3" fontId="5" fillId="0" borderId="0" xfId="59">
      <alignment/>
      <protection/>
    </xf>
    <xf numFmtId="0" fontId="28" fillId="36" borderId="0" xfId="0" applyFont="1" applyFill="1" applyAlignment="1">
      <alignment/>
    </xf>
    <xf numFmtId="0" fontId="55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56" fillId="35" borderId="0" xfId="0" applyFont="1" applyFill="1" applyAlignment="1">
      <alignment/>
    </xf>
    <xf numFmtId="0" fontId="56" fillId="0" borderId="0" xfId="0" applyFont="1" applyAlignment="1">
      <alignment/>
    </xf>
    <xf numFmtId="0" fontId="32" fillId="35" borderId="0" xfId="0" applyFont="1" applyFill="1" applyAlignment="1">
      <alignment/>
    </xf>
    <xf numFmtId="14" fontId="57" fillId="37" borderId="14" xfId="35" applyFont="1" applyFill="1" applyBorder="1">
      <alignment horizontal="center" vertical="center" wrapText="1"/>
      <protection/>
    </xf>
    <xf numFmtId="14" fontId="57" fillId="37" borderId="15" xfId="35" applyFont="1" applyFill="1" applyBorder="1">
      <alignment horizontal="center" vertical="center" wrapText="1"/>
      <protection/>
    </xf>
    <xf numFmtId="14" fontId="57" fillId="37" borderId="16" xfId="35" applyFont="1" applyFill="1" applyBorder="1">
      <alignment horizontal="center" vertical="center" wrapText="1"/>
      <protection/>
    </xf>
    <xf numFmtId="0" fontId="32" fillId="0" borderId="0" xfId="0" applyFont="1" applyAlignment="1">
      <alignment/>
    </xf>
    <xf numFmtId="0" fontId="0" fillId="35" borderId="17" xfId="0" applyFill="1" applyBorder="1" applyAlignment="1">
      <alignment/>
    </xf>
    <xf numFmtId="49" fontId="32" fillId="35" borderId="18" xfId="0" applyNumberFormat="1" applyFont="1" applyFill="1" applyBorder="1" applyAlignment="1">
      <alignment horizontal="left"/>
    </xf>
    <xf numFmtId="3" fontId="32" fillId="35" borderId="19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2" fontId="32" fillId="0" borderId="20" xfId="62" applyNumberFormat="1" applyFont="1" applyBorder="1">
      <alignment horizontal="left"/>
      <protection/>
    </xf>
    <xf numFmtId="3" fontId="32" fillId="35" borderId="21" xfId="0" applyNumberFormat="1" applyFont="1" applyFill="1" applyBorder="1" applyAlignment="1">
      <alignment horizontal="right"/>
    </xf>
    <xf numFmtId="3" fontId="32" fillId="35" borderId="22" xfId="0" applyNumberFormat="1" applyFont="1" applyFill="1" applyBorder="1" applyAlignment="1">
      <alignment horizontal="right"/>
    </xf>
    <xf numFmtId="3" fontId="32" fillId="0" borderId="17" xfId="56" applyNumberFormat="1" applyFont="1" applyBorder="1" applyAlignment="1">
      <alignment horizontal="right"/>
      <protection/>
    </xf>
    <xf numFmtId="0" fontId="30" fillId="0" borderId="0" xfId="0" applyFont="1" applyAlignment="1">
      <alignment wrapText="1"/>
    </xf>
    <xf numFmtId="0" fontId="30" fillId="35" borderId="23" xfId="0" applyFont="1" applyFill="1" applyBorder="1" applyAlignment="1">
      <alignment vertical="top"/>
    </xf>
    <xf numFmtId="0" fontId="30" fillId="35" borderId="24" xfId="0" applyFont="1" applyFill="1" applyBorder="1" applyAlignment="1">
      <alignment/>
    </xf>
    <xf numFmtId="0" fontId="30" fillId="35" borderId="22" xfId="0" applyFont="1" applyFill="1" applyBorder="1" applyAlignment="1">
      <alignment/>
    </xf>
    <xf numFmtId="0" fontId="0" fillId="0" borderId="0" xfId="0" applyBorder="1" applyAlignment="1">
      <alignment/>
    </xf>
    <xf numFmtId="0" fontId="34" fillId="0" borderId="0" xfId="48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32" fillId="0" borderId="0" xfId="56" applyNumberFormat="1" applyFont="1" applyBorder="1">
      <alignment/>
      <protection/>
    </xf>
    <xf numFmtId="3" fontId="32" fillId="0" borderId="1" xfId="56" applyNumberFormat="1" applyFont="1" applyBorder="1" applyAlignment="1">
      <alignment horizontal="right"/>
      <protection/>
    </xf>
    <xf numFmtId="172" fontId="32" fillId="0" borderId="25" xfId="62" applyNumberFormat="1" applyFont="1" applyBorder="1">
      <alignment horizontal="left"/>
      <protection/>
    </xf>
    <xf numFmtId="0" fontId="0" fillId="35" borderId="0" xfId="0" applyFill="1" applyBorder="1" applyAlignment="1">
      <alignment/>
    </xf>
    <xf numFmtId="49" fontId="32" fillId="35" borderId="26" xfId="0" applyNumberFormat="1" applyFont="1" applyFill="1" applyBorder="1" applyAlignment="1">
      <alignment horizontal="left"/>
    </xf>
    <xf numFmtId="3" fontId="32" fillId="35" borderId="27" xfId="0" applyNumberFormat="1" applyFont="1" applyFill="1" applyBorder="1" applyAlignment="1">
      <alignment/>
    </xf>
    <xf numFmtId="3" fontId="32" fillId="0" borderId="2" xfId="56" applyNumberFormat="1" applyFont="1" applyBorder="1">
      <alignment/>
      <protection/>
    </xf>
    <xf numFmtId="14" fontId="35" fillId="21" borderId="14" xfId="35" applyFont="1" applyFill="1" applyBorder="1">
      <alignment horizontal="center" vertical="center" wrapText="1"/>
      <protection/>
    </xf>
    <xf numFmtId="14" fontId="35" fillId="21" borderId="28" xfId="35" applyFont="1" applyFill="1" applyBorder="1">
      <alignment horizontal="center" vertical="center" wrapText="1"/>
      <protection/>
    </xf>
    <xf numFmtId="14" fontId="35" fillId="21" borderId="15" xfId="35" applyFont="1" applyFill="1" applyBorder="1">
      <alignment horizontal="center" vertical="center" wrapText="1"/>
      <protection/>
    </xf>
    <xf numFmtId="0" fontId="41" fillId="38" borderId="29" xfId="67" applyFont="1" applyFill="1" applyBorder="1">
      <alignment horizontal="left" wrapText="1"/>
      <protection/>
    </xf>
    <xf numFmtId="0" fontId="41" fillId="38" borderId="30" xfId="67" applyFont="1" applyFill="1" applyBorder="1">
      <alignment horizontal="left" wrapText="1"/>
      <protection/>
    </xf>
    <xf numFmtId="0" fontId="41" fillId="38" borderId="31" xfId="67" applyFont="1" applyFill="1" applyBorder="1">
      <alignment horizontal="left" wrapText="1"/>
      <protection/>
    </xf>
    <xf numFmtId="0" fontId="41" fillId="38" borderId="23" xfId="67" applyFont="1" applyFill="1" applyBorder="1" applyAlignment="1">
      <alignment horizontal="left" vertical="top" wrapText="1"/>
      <protection/>
    </xf>
    <xf numFmtId="0" fontId="41" fillId="38" borderId="24" xfId="67" applyFont="1" applyFill="1" applyBorder="1" applyAlignment="1">
      <alignment horizontal="left" vertical="top" wrapText="1"/>
      <protection/>
    </xf>
    <xf numFmtId="0" fontId="41" fillId="38" borderId="22" xfId="67" applyFont="1" applyFill="1" applyBorder="1" applyAlignment="1">
      <alignment horizontal="left" vertical="top" wrapText="1"/>
      <protection/>
    </xf>
    <xf numFmtId="0" fontId="41" fillId="36" borderId="29" xfId="68" applyFont="1" applyFill="1" applyBorder="1">
      <alignment horizontal="left" wrapText="1"/>
      <protection/>
    </xf>
    <xf numFmtId="0" fontId="41" fillId="36" borderId="30" xfId="68" applyFont="1" applyFill="1" applyBorder="1">
      <alignment horizontal="left" wrapText="1"/>
      <protection/>
    </xf>
    <xf numFmtId="0" fontId="41" fillId="36" borderId="31" xfId="68" applyFont="1" applyFill="1" applyBorder="1">
      <alignment horizontal="left" wrapText="1"/>
      <protection/>
    </xf>
    <xf numFmtId="0" fontId="41" fillId="36" borderId="23" xfId="68" applyFont="1" applyFill="1" applyBorder="1" applyAlignment="1">
      <alignment horizontal="left" vertical="top" wrapText="1"/>
      <protection/>
    </xf>
    <xf numFmtId="0" fontId="41" fillId="36" borderId="24" xfId="68" applyFont="1" applyFill="1" applyBorder="1" applyAlignment="1">
      <alignment horizontal="left" vertical="top" wrapText="1"/>
      <protection/>
    </xf>
    <xf numFmtId="0" fontId="41" fillId="36" borderId="22" xfId="68" applyFont="1" applyFill="1" applyBorder="1" applyAlignment="1">
      <alignment horizontal="left" vertical="top" wrapText="1"/>
      <protection/>
    </xf>
    <xf numFmtId="0" fontId="30" fillId="35" borderId="32" xfId="0" applyFont="1" applyFill="1" applyBorder="1" applyAlignment="1">
      <alignment horizontal="left" vertical="top" wrapText="1"/>
    </xf>
    <xf numFmtId="0" fontId="30" fillId="35" borderId="0" xfId="0" applyFont="1" applyFill="1" applyBorder="1" applyAlignment="1">
      <alignment horizontal="left" vertical="top" wrapText="1"/>
    </xf>
    <xf numFmtId="0" fontId="30" fillId="35" borderId="17" xfId="0" applyFont="1" applyFill="1" applyBorder="1" applyAlignment="1">
      <alignment horizontal="left" vertical="top" wrapText="1"/>
    </xf>
    <xf numFmtId="0" fontId="30" fillId="35" borderId="29" xfId="0" applyFont="1" applyFill="1" applyBorder="1" applyAlignment="1">
      <alignment horizontal="left" vertical="top" wrapText="1"/>
    </xf>
    <xf numFmtId="0" fontId="30" fillId="35" borderId="30" xfId="0" applyFont="1" applyFill="1" applyBorder="1" applyAlignment="1">
      <alignment horizontal="left" vertical="top" wrapText="1"/>
    </xf>
    <xf numFmtId="0" fontId="30" fillId="35" borderId="31" xfId="0" applyFont="1" applyFill="1" applyBorder="1" applyAlignment="1">
      <alignment horizontal="left" vertical="top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H21" sqref="H21:H22"/>
    </sheetView>
  </sheetViews>
  <sheetFormatPr defaultColWidth="11.421875" defaultRowHeight="12.75"/>
  <cols>
    <col min="1" max="1" width="0.71875" style="0" customWidth="1"/>
    <col min="2" max="2" width="16.57421875" style="0" customWidth="1"/>
    <col min="3" max="4" width="22.8515625" style="0" customWidth="1"/>
  </cols>
  <sheetData>
    <row r="1" spans="1:8" s="5" customFormat="1" ht="15" customHeight="1">
      <c r="A1" s="3"/>
      <c r="B1" s="41" t="s">
        <v>8</v>
      </c>
      <c r="C1" s="42"/>
      <c r="D1" s="43"/>
      <c r="E1" s="30"/>
      <c r="F1" s="30"/>
      <c r="G1" s="30"/>
      <c r="H1" s="4"/>
    </row>
    <row r="2" spans="1:8" s="5" customFormat="1" ht="15" customHeight="1" thickBot="1">
      <c r="A2" s="3"/>
      <c r="B2" s="44" t="s">
        <v>5</v>
      </c>
      <c r="C2" s="45"/>
      <c r="D2" s="46"/>
      <c r="E2" s="27"/>
      <c r="F2" s="28"/>
      <c r="G2" s="28"/>
      <c r="H2" s="6"/>
    </row>
    <row r="3" spans="1:7" s="8" customFormat="1" ht="15" customHeight="1">
      <c r="A3" s="7"/>
      <c r="B3" s="47" t="s">
        <v>7</v>
      </c>
      <c r="C3" s="48"/>
      <c r="D3" s="49"/>
      <c r="E3" s="29"/>
      <c r="F3" s="29"/>
      <c r="G3" s="29"/>
    </row>
    <row r="4" spans="1:4" s="8" customFormat="1" ht="15" customHeight="1" thickBot="1">
      <c r="A4" s="7"/>
      <c r="B4" s="50" t="s">
        <v>6</v>
      </c>
      <c r="C4" s="51"/>
      <c r="D4" s="52"/>
    </row>
    <row r="5" spans="1:4" s="13" customFormat="1" ht="15" thickBot="1">
      <c r="A5" s="9"/>
      <c r="B5" s="10"/>
      <c r="C5" s="11" t="s">
        <v>9</v>
      </c>
      <c r="D5" s="12" t="s">
        <v>10</v>
      </c>
    </row>
    <row r="6" spans="1:4" s="13" customFormat="1" ht="26.25">
      <c r="A6" s="9"/>
      <c r="B6" s="38"/>
      <c r="C6" s="40" t="s">
        <v>0</v>
      </c>
      <c r="D6" s="39" t="s">
        <v>3</v>
      </c>
    </row>
    <row r="7" spans="1:4" ht="12.75" customHeight="1">
      <c r="A7" s="14"/>
      <c r="B7" s="15" t="s">
        <v>1</v>
      </c>
      <c r="C7" s="16">
        <v>1028580</v>
      </c>
      <c r="D7" s="19">
        <v>432717</v>
      </c>
    </row>
    <row r="8" spans="1:6" ht="12.75" customHeight="1">
      <c r="A8" s="1"/>
      <c r="B8" s="15" t="s">
        <v>2</v>
      </c>
      <c r="C8" s="16">
        <v>1050196</v>
      </c>
      <c r="D8" s="19">
        <v>480094</v>
      </c>
      <c r="F8" s="17"/>
    </row>
    <row r="9" spans="1:6" ht="12.75" customHeight="1">
      <c r="A9" s="1"/>
      <c r="B9" s="15" t="s">
        <v>13</v>
      </c>
      <c r="C9" s="16">
        <v>1140362</v>
      </c>
      <c r="D9" s="19">
        <v>478972</v>
      </c>
      <c r="F9" s="17"/>
    </row>
    <row r="10" spans="1:6" ht="12.75" customHeight="1">
      <c r="A10" s="1"/>
      <c r="B10" s="15">
        <v>2021</v>
      </c>
      <c r="C10" s="16">
        <v>1140362</v>
      </c>
      <c r="D10" s="19">
        <v>478972</v>
      </c>
      <c r="F10" s="17"/>
    </row>
    <row r="11" spans="1:6" ht="12.75" customHeight="1" thickBot="1">
      <c r="A11" s="1"/>
      <c r="B11" s="35">
        <v>2022</v>
      </c>
      <c r="C11" s="36">
        <v>1238521</v>
      </c>
      <c r="D11" s="20">
        <v>499175</v>
      </c>
      <c r="F11" s="17"/>
    </row>
    <row r="12" spans="1:8" ht="12.75" customHeight="1">
      <c r="A12" s="34"/>
      <c r="B12" s="18">
        <v>44562</v>
      </c>
      <c r="C12" s="31">
        <v>1156438</v>
      </c>
      <c r="D12" s="21">
        <f>55595+438558</f>
        <v>494153</v>
      </c>
      <c r="E12" s="2"/>
      <c r="H12" s="31"/>
    </row>
    <row r="13" spans="1:8" ht="12.75" customHeight="1">
      <c r="A13" s="34"/>
      <c r="B13" s="18">
        <v>44593</v>
      </c>
      <c r="C13" s="31">
        <v>1175506</v>
      </c>
      <c r="D13" s="21">
        <f>56404+445215</f>
        <v>501619</v>
      </c>
      <c r="E13" s="2"/>
      <c r="H13" s="31"/>
    </row>
    <row r="14" spans="1:8" ht="12.75" customHeight="1">
      <c r="A14" s="34"/>
      <c r="B14" s="18">
        <v>44621</v>
      </c>
      <c r="C14" s="31">
        <v>1187139</v>
      </c>
      <c r="D14" s="21">
        <f>55617+448511</f>
        <v>504128</v>
      </c>
      <c r="E14" s="2"/>
      <c r="H14" s="31"/>
    </row>
    <row r="15" spans="1:8" ht="12.75" customHeight="1">
      <c r="A15" s="34"/>
      <c r="B15" s="18">
        <v>44652</v>
      </c>
      <c r="C15" s="31">
        <v>1197347</v>
      </c>
      <c r="D15" s="21">
        <f>52043+439569</f>
        <v>491612</v>
      </c>
      <c r="E15" s="2"/>
      <c r="H15" s="31"/>
    </row>
    <row r="16" spans="1:8" ht="12.75" customHeight="1">
      <c r="A16" s="34"/>
      <c r="B16" s="18">
        <v>44682</v>
      </c>
      <c r="C16" s="31">
        <v>1185993</v>
      </c>
      <c r="D16" s="21">
        <f>48622+442361</f>
        <v>490983</v>
      </c>
      <c r="E16" s="2"/>
      <c r="H16" s="31"/>
    </row>
    <row r="17" spans="1:8" ht="12.75" customHeight="1">
      <c r="A17" s="34"/>
      <c r="B17" s="18">
        <v>44713</v>
      </c>
      <c r="C17" s="31">
        <v>1203664</v>
      </c>
      <c r="D17" s="21">
        <f>47754+450895</f>
        <v>498649</v>
      </c>
      <c r="E17" s="2"/>
      <c r="H17" s="31"/>
    </row>
    <row r="18" spans="1:8" ht="12.75" customHeight="1">
      <c r="A18" s="34"/>
      <c r="B18" s="18">
        <v>44743</v>
      </c>
      <c r="C18" s="31">
        <v>1215545</v>
      </c>
      <c r="D18" s="21">
        <f>47712+453125</f>
        <v>500837</v>
      </c>
      <c r="E18" s="2"/>
      <c r="H18" s="31"/>
    </row>
    <row r="19" spans="1:8" ht="12.75" customHeight="1">
      <c r="A19" s="34"/>
      <c r="B19" s="18">
        <v>44774</v>
      </c>
      <c r="C19" s="31">
        <v>1221260</v>
      </c>
      <c r="D19" s="21">
        <f>47253+452123</f>
        <v>499376</v>
      </c>
      <c r="E19" s="2"/>
      <c r="H19" s="31"/>
    </row>
    <row r="20" spans="1:8" ht="12.75" customHeight="1">
      <c r="A20" s="34"/>
      <c r="B20" s="18">
        <v>44805</v>
      </c>
      <c r="C20" s="31">
        <v>1235822</v>
      </c>
      <c r="D20" s="21">
        <v>507578</v>
      </c>
      <c r="E20" s="2"/>
      <c r="H20" s="31"/>
    </row>
    <row r="21" spans="1:8" ht="12.75" customHeight="1">
      <c r="A21" s="34"/>
      <c r="B21" s="18">
        <v>44835</v>
      </c>
      <c r="C21" s="31">
        <v>1227907</v>
      </c>
      <c r="D21" s="21">
        <v>502748</v>
      </c>
      <c r="E21" s="2"/>
      <c r="H21" s="31"/>
    </row>
    <row r="22" spans="1:8" ht="12.75" customHeight="1">
      <c r="A22" s="34"/>
      <c r="B22" s="18">
        <v>44866</v>
      </c>
      <c r="C22" s="31">
        <v>1235845</v>
      </c>
      <c r="D22" s="21">
        <v>501851</v>
      </c>
      <c r="E22" s="2"/>
      <c r="H22" s="31"/>
    </row>
    <row r="23" spans="1:8" ht="12.75" customHeight="1">
      <c r="A23" s="34"/>
      <c r="B23" s="33">
        <v>44896</v>
      </c>
      <c r="C23" s="37">
        <v>1238521</v>
      </c>
      <c r="D23" s="32">
        <v>499175</v>
      </c>
      <c r="E23" s="2"/>
      <c r="H23" s="31"/>
    </row>
    <row r="24" spans="1:8" ht="12.75" customHeight="1">
      <c r="A24" s="34"/>
      <c r="B24" s="18">
        <v>44927</v>
      </c>
      <c r="C24" s="31">
        <v>1229525</v>
      </c>
      <c r="D24" s="21">
        <v>491851</v>
      </c>
      <c r="E24" s="2"/>
      <c r="H24" s="31"/>
    </row>
    <row r="25" spans="1:8" ht="12.75" customHeight="1">
      <c r="A25" s="34"/>
      <c r="B25" s="18">
        <v>44958</v>
      </c>
      <c r="C25" s="31">
        <v>1260673</v>
      </c>
      <c r="D25" s="21">
        <v>503921</v>
      </c>
      <c r="E25" s="2"/>
      <c r="H25" s="31"/>
    </row>
    <row r="26" spans="1:8" ht="12.75" customHeight="1">
      <c r="A26" s="34"/>
      <c r="B26" s="18">
        <v>44986</v>
      </c>
      <c r="C26" s="31">
        <v>1276346</v>
      </c>
      <c r="D26" s="21">
        <f>26862+476939</f>
        <v>503801</v>
      </c>
      <c r="E26" s="2"/>
      <c r="H26" s="31"/>
    </row>
    <row r="27" spans="1:8" ht="12.75" customHeight="1">
      <c r="A27" s="34"/>
      <c r="B27" s="18">
        <v>45017</v>
      </c>
      <c r="C27" s="31">
        <v>1289956</v>
      </c>
      <c r="D27" s="21">
        <f>24243+477527</f>
        <v>501770</v>
      </c>
      <c r="E27" s="2"/>
      <c r="H27" s="31"/>
    </row>
    <row r="28" spans="1:8" ht="12.75" customHeight="1">
      <c r="A28" s="34"/>
      <c r="B28" s="18">
        <v>45047</v>
      </c>
      <c r="C28" s="31">
        <v>1281800</v>
      </c>
      <c r="D28" s="21">
        <f>23504+485805</f>
        <v>509309</v>
      </c>
      <c r="E28" s="2"/>
      <c r="H28" s="31"/>
    </row>
    <row r="29" spans="1:8" ht="12.75" customHeight="1">
      <c r="A29" s="34"/>
      <c r="B29" s="18">
        <v>45078</v>
      </c>
      <c r="C29" s="31">
        <v>1307318</v>
      </c>
      <c r="D29" s="21">
        <f>23675+507129</f>
        <v>530804</v>
      </c>
      <c r="E29" s="2"/>
      <c r="H29" s="31"/>
    </row>
    <row r="30" spans="1:8" ht="12.75" customHeight="1">
      <c r="A30" s="34"/>
      <c r="B30" s="18">
        <v>45108</v>
      </c>
      <c r="C30" s="31">
        <v>1355912</v>
      </c>
      <c r="D30" s="21">
        <f>21379+505632</f>
        <v>527011</v>
      </c>
      <c r="E30" s="2"/>
      <c r="H30" s="31"/>
    </row>
    <row r="31" spans="1:8" ht="12.75" customHeight="1">
      <c r="A31" s="34"/>
      <c r="B31" s="18">
        <v>45139</v>
      </c>
      <c r="C31" s="31">
        <v>1362468</v>
      </c>
      <c r="D31" s="21">
        <f>19503+512339</f>
        <v>531842</v>
      </c>
      <c r="E31" s="2"/>
      <c r="H31" s="31"/>
    </row>
    <row r="32" spans="1:8" ht="12.75" customHeight="1">
      <c r="A32" s="34"/>
      <c r="B32" s="18">
        <v>45170</v>
      </c>
      <c r="C32" s="31">
        <v>1377758</v>
      </c>
      <c r="D32" s="21">
        <f>18704+517375</f>
        <v>536079</v>
      </c>
      <c r="E32" s="2"/>
      <c r="H32" s="31"/>
    </row>
    <row r="33" spans="1:8" ht="12.75" customHeight="1">
      <c r="A33" s="34"/>
      <c r="B33" s="18">
        <v>45200</v>
      </c>
      <c r="C33" s="31">
        <v>1373722</v>
      </c>
      <c r="D33" s="21">
        <f>17490+521423</f>
        <v>538913</v>
      </c>
      <c r="E33" s="2"/>
      <c r="H33" s="31"/>
    </row>
    <row r="34" spans="1:8" ht="12.75" customHeight="1">
      <c r="A34" s="34"/>
      <c r="B34" s="18">
        <v>45231</v>
      </c>
      <c r="C34" s="31">
        <v>1379876</v>
      </c>
      <c r="D34" s="21">
        <f>16737+526927</f>
        <v>543664</v>
      </c>
      <c r="E34" s="2"/>
      <c r="H34" s="31"/>
    </row>
    <row r="35" spans="1:8" ht="12.75" customHeight="1" thickBot="1">
      <c r="A35" s="34"/>
      <c r="B35" s="18">
        <v>45261</v>
      </c>
      <c r="C35" s="31">
        <v>1382529</v>
      </c>
      <c r="D35" s="21" t="s">
        <v>14</v>
      </c>
      <c r="E35" s="2"/>
      <c r="H35" s="31"/>
    </row>
    <row r="36" spans="2:6" s="6" customFormat="1" ht="10.5" customHeight="1">
      <c r="B36" s="56" t="s">
        <v>12</v>
      </c>
      <c r="C36" s="57"/>
      <c r="D36" s="58"/>
      <c r="E36" s="22"/>
      <c r="F36" s="22"/>
    </row>
    <row r="37" spans="2:4" s="6" customFormat="1" ht="10.5" customHeight="1">
      <c r="B37" s="53" t="s">
        <v>11</v>
      </c>
      <c r="C37" s="54"/>
      <c r="D37" s="55"/>
    </row>
    <row r="38" spans="2:5" ht="13.5" thickBot="1">
      <c r="B38" s="23" t="s">
        <v>4</v>
      </c>
      <c r="C38" s="24"/>
      <c r="D38" s="25"/>
      <c r="E38" s="31"/>
    </row>
    <row r="40" spans="5:6" ht="12.75"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ht="12.75">
      <c r="D43" s="26"/>
    </row>
  </sheetData>
  <sheetProtection formatCells="0" formatColumns="0" formatRows="0" insertColumns="0" insertRows="0" insertHyperlinks="0" deleteColumns="0" deleteRows="0" sort="0" autoFilter="0" pivotTables="0"/>
  <mergeCells count="6">
    <mergeCell ref="B1:D1"/>
    <mergeCell ref="B2:D2"/>
    <mergeCell ref="B3:D3"/>
    <mergeCell ref="B4:D4"/>
    <mergeCell ref="B37:D37"/>
    <mergeCell ref="B36:D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Alonso Pardo, Maria Paz</cp:lastModifiedBy>
  <cp:lastPrinted>2019-06-04T10:17:08Z</cp:lastPrinted>
  <dcterms:created xsi:type="dcterms:W3CDTF">2008-08-19T09:33:27Z</dcterms:created>
  <dcterms:modified xsi:type="dcterms:W3CDTF">2024-03-04T10:01:08Z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2022-10-04T11:24:19.9937321Z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86cf15c5-172e-4c80-b486-b1384599ff89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da52270-6ed3-4abe-ba7c-b9255dadcdf9_Enabled">
    <vt:lpwstr>true</vt:lpwstr>
  </property>
  <property fmtid="{D5CDD505-2E9C-101B-9397-08002B2CF9AE}" pid="11" name="MSIP_Label_4da52270-6ed3-4abe-ba7c-b9255dadcdf9_SetDate">
    <vt:lpwstr>2024-03-04T10:01:06Z</vt:lpwstr>
  </property>
  <property fmtid="{D5CDD505-2E9C-101B-9397-08002B2CF9AE}" pid="12" name="MSIP_Label_4da52270-6ed3-4abe-ba7c-b9255dadcdf9_Method">
    <vt:lpwstr>Standard</vt:lpwstr>
  </property>
  <property fmtid="{D5CDD505-2E9C-101B-9397-08002B2CF9AE}" pid="13" name="MSIP_Label_4da52270-6ed3-4abe-ba7c-b9255dadcdf9_Name">
    <vt:lpwstr>4da52270-6ed3-4abe-ba7c-b9255dadcdf9</vt:lpwstr>
  </property>
  <property fmtid="{D5CDD505-2E9C-101B-9397-08002B2CF9AE}" pid="14" name="MSIP_Label_4da52270-6ed3-4abe-ba7c-b9255dadcdf9_SiteId">
    <vt:lpwstr>46e04f2b-093e-4ad0-a99f-0331aa506e12</vt:lpwstr>
  </property>
  <property fmtid="{D5CDD505-2E9C-101B-9397-08002B2CF9AE}" pid="15" name="MSIP_Label_4da52270-6ed3-4abe-ba7c-b9255dadcdf9_ActionId">
    <vt:lpwstr>c744a005-3edf-4170-8c4f-7f088625ce92</vt:lpwstr>
  </property>
  <property fmtid="{D5CDD505-2E9C-101B-9397-08002B2CF9AE}" pid="16" name="MSIP_Label_4da52270-6ed3-4abe-ba7c-b9255dadcdf9_ContentBits">
    <vt:lpwstr>2</vt:lpwstr>
  </property>
</Properties>
</file>